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25" windowWidth="15480" windowHeight="11640" tabRatio="731" activeTab="0"/>
  </bookViews>
  <sheets>
    <sheet name="見積様式の作成について" sheetId="1" r:id="rId1"/>
    <sheet name="記入要領" sheetId="2" r:id="rId2"/>
    <sheet name="見積様式 (サンプル)" sheetId="3" r:id="rId3"/>
    <sheet name="見積様式" sheetId="4" r:id="rId4"/>
  </sheets>
  <definedNames>
    <definedName name="_xlnm.Print_Area" localSheetId="3">'見積様式'!$A$1:$P$33</definedName>
    <definedName name="_xlnm.Print_Area" localSheetId="2">'見積様式 (サンプル)'!$A$1:$P$35</definedName>
    <definedName name="_xlnm.Print_Area" localSheetId="0">'見積様式の作成について'!$A$1:$D$22</definedName>
    <definedName name="_xlnm.Print_Titles" localSheetId="1">'記入要領'!$1:$3</definedName>
  </definedNames>
  <calcPr fullCalcOnLoad="1"/>
</workbook>
</file>

<file path=xl/sharedStrings.xml><?xml version="1.0" encoding="utf-8"?>
<sst xmlns="http://schemas.openxmlformats.org/spreadsheetml/2006/main" count="194" uniqueCount="101">
  <si>
    <t>説明</t>
  </si>
  <si>
    <t>種別</t>
  </si>
  <si>
    <t>記入日</t>
  </si>
  <si>
    <t>（単位：円）</t>
  </si>
  <si>
    <t>項目</t>
  </si>
  <si>
    <t>数量</t>
  </si>
  <si>
    <t>単位</t>
  </si>
  <si>
    <t>割引率</t>
  </si>
  <si>
    <t>合計</t>
  </si>
  <si>
    <t>備考</t>
  </si>
  <si>
    <t>標準単価</t>
  </si>
  <si>
    <t>提供単価</t>
  </si>
  <si>
    <t>提供価格
合計</t>
  </si>
  <si>
    <t>システム構築</t>
  </si>
  <si>
    <t xml:space="preserve">割引率
</t>
  </si>
  <si>
    <t>運用・保守等</t>
  </si>
  <si>
    <t>数量
（当該年度分）</t>
  </si>
  <si>
    <t>標準運用
単価</t>
  </si>
  <si>
    <t>提供運用
単価</t>
  </si>
  <si>
    <t>提供運用
費用合計</t>
  </si>
  <si>
    <t>経費合計（消費税含まず）</t>
  </si>
  <si>
    <t>●月●日</t>
  </si>
  <si>
    <t>△△システム</t>
  </si>
  <si>
    <t>×××株式会社</t>
  </si>
  <si>
    <t>システム構築</t>
  </si>
  <si>
    <t>運用保守等</t>
  </si>
  <si>
    <t>（１）記載項目</t>
  </si>
  <si>
    <t>（２）リース物件について</t>
  </si>
  <si>
    <t>（３）定価(単価）について</t>
  </si>
  <si>
    <t>（４）値引価格（単価）について</t>
  </si>
  <si>
    <t>（５）その他</t>
  </si>
  <si>
    <t>大項目</t>
  </si>
  <si>
    <t>小項目</t>
  </si>
  <si>
    <t>記入項目</t>
  </si>
  <si>
    <t>項目</t>
  </si>
  <si>
    <t>数量</t>
  </si>
  <si>
    <t>項目ごとの数量を記入してください。</t>
  </si>
  <si>
    <t>単位</t>
  </si>
  <si>
    <t>備考</t>
  </si>
  <si>
    <t>見積りにあたっての前提条件等を記入してください。</t>
  </si>
  <si>
    <t>見積を作成した事業者における標準単価を記入してください。</t>
  </si>
  <si>
    <t>当該年度において必要となる項目ごとの数量を記入してください。</t>
  </si>
  <si>
    <t>数量の単位を人月または人日で記入してください。</t>
  </si>
  <si>
    <t>保守
（システムの保守に必要となる作業ごとの費用を記入してください。
業務パッケージの保守費用についてもこちらへ記入してください。）</t>
  </si>
  <si>
    <t>定価（単価）</t>
  </si>
  <si>
    <t>割引価格（単価）</t>
  </si>
  <si>
    <t>提供価格合計</t>
  </si>
  <si>
    <t>割引価格（単価）×数量を自動計算します。</t>
  </si>
  <si>
    <t>割引率(1-(提供価格合計/定価合計))を自動計算します。</t>
  </si>
  <si>
    <t>各年度に必要となる費用を記入してください。</t>
  </si>
  <si>
    <t>割引価格（単価）×数量を自動計算します。</t>
  </si>
  <si>
    <t>運用
（システム運用または運用支援等に関する費用を記入してください。）</t>
  </si>
  <si>
    <t>　記入要領</t>
  </si>
  <si>
    <t>要件定義</t>
  </si>
  <si>
    <t>概要設計</t>
  </si>
  <si>
    <t>詳細設計</t>
  </si>
  <si>
    <t>開発</t>
  </si>
  <si>
    <t>テスト</t>
  </si>
  <si>
    <t>データ移行</t>
  </si>
  <si>
    <t>移行支援</t>
  </si>
  <si>
    <t>アプリケーションサーバ年間保守</t>
  </si>
  <si>
    <t>DAT装置年間保守</t>
  </si>
  <si>
    <t>GigabitEthernetカード年間保守</t>
  </si>
  <si>
    <t>冗長電源ユニット年間保守</t>
  </si>
  <si>
    <t>業務用端末年間保守</t>
  </si>
  <si>
    <t>ルータ年間保守</t>
  </si>
  <si>
    <t>人日</t>
  </si>
  <si>
    <t>プロジェクト管理</t>
  </si>
  <si>
    <t>○○業務システム　年間保守
（OS、データベース含む）</t>
  </si>
  <si>
    <t>「見積様式」の作成について</t>
  </si>
  <si>
    <t>6か年分の合計を自動計算します。（5年で更改予定であれば5年でも可）</t>
  </si>
  <si>
    <t>令和XX年度</t>
  </si>
  <si>
    <t>合計（令和XX～XX年度）</t>
  </si>
  <si>
    <t>見積りにあたっての前提条件等を記入してください。リース料率が含まれている場合には，期間と料率を記載してください。</t>
  </si>
  <si>
    <t>システム構築
（基本設計業務，ネットワーク設計業務，プログラム製造，システム導入，データ移行等，新規または再構築システムの立ち上げに必要な費用について記入してください。
また，業務パッケージソフトウェアのカスタマイズ部分についても，こちらへ記入してください。）</t>
  </si>
  <si>
    <t>構築対象のプログラム，構築に必要となる作業項目等を記入してください。記入の際は，できるだけ作業項目を細かく分割し，具体的かつ詳細に項目等を記入してください。</t>
  </si>
  <si>
    <t>数量の単位を記入してください。
特にプログラム製造については，サブシステム毎（複数のサブシステムを備えない場合は機能単位）に，想定される工数を，人月あるいは人日単位で記載してください。</t>
  </si>
  <si>
    <t>見積を作成した事業者が，自治体へ提供する単価を記入してください。</t>
  </si>
  <si>
    <t>システムの運用に必要となる作業項目等を記入してください。記入の際は，できるだけ作業項目を細かく分割し，具体的かつ詳細に項目等を記入してください。</t>
  </si>
  <si>
    <t>システムの保守に必要となる作業項目等を記入してください。記入の際は，できるだけ作業項目を細かく分割し，具体的かつ詳細に項目等を記入してください。</t>
  </si>
  <si>
    <t xml:space="preserve">　種別ごとに記載する項目は，次のとおりです。なお，不明なケースがあれば，「運用保守等」に記載して，備考欄に記載ください。
</t>
  </si>
  <si>
    <t>システム構築に係る人件費（設計，構築，テスト，プロジェクト管理など，できるだけ分割して掲載）</t>
  </si>
  <si>
    <t>　単価としての値引価格を記載ください。もし，ロット毎に値引があるなら，単価に割り戻して記載ください。</t>
  </si>
  <si>
    <t>　不明な点などがあれば，全て備考欄に記載ください。</t>
  </si>
  <si>
    <r>
      <t>　ここでいう定価は</t>
    </r>
    <r>
      <rPr>
        <sz val="11"/>
        <rFont val="ＭＳ Ｐゴシック"/>
        <family val="3"/>
      </rPr>
      <t>事業者が提供している価格を記載ください（オープン価格でも一般に提供している価格を持っているケースもあります。</t>
    </r>
  </si>
  <si>
    <t>部署・担当者名</t>
  </si>
  <si>
    <t>システム名称</t>
  </si>
  <si>
    <t>01-01</t>
  </si>
  <si>
    <t>見積様式</t>
  </si>
  <si>
    <t>整理番号</t>
  </si>
  <si>
    <t>見積事業者</t>
  </si>
  <si>
    <t>■部　■課　■担当　　○○太郎</t>
  </si>
  <si>
    <t>機器設置工事費</t>
  </si>
  <si>
    <t>式</t>
  </si>
  <si>
    <t>人日</t>
  </si>
  <si>
    <t>システム運用費</t>
  </si>
  <si>
    <t>○○配信サービス(ASP)</t>
  </si>
  <si>
    <t>〇〇配信サーバ～本庁舎間通信回線利用料(100Mbps,帯域共有型）</t>
  </si>
  <si>
    <t>年</t>
  </si>
  <si>
    <t>・ソフトウェアの保守費用
・サーバ管理，障害対応など運用費用</t>
  </si>
  <si>
    <t>構築のための人件費については，リース物件として取り扱うことが可能です。
リース物件として取り扱う場合には，年度毎に経費記入欄にわけて記載ください。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</si>
</sst>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411]ggge&quot;年&quot;m&quot;月&quot;d&quot;日&quot;;@"/>
    <numFmt numFmtId="178" formatCode="\+0%"/>
    <numFmt numFmtId="179" formatCode="\+\-#%"/>
    <numFmt numFmtId="180" formatCode="\+0%;\-0%"/>
    <numFmt numFmtId="181" formatCode="\+0%;\-0%;0%"/>
    <numFmt numFmtId="182" formatCode="0.0000000000000000%"/>
    <numFmt numFmtId="183" formatCode="&quot;¥&quot;#,##0_);[Red]\(&quot;¥&quot;#,##0\)"/>
    <numFmt numFmtId="184" formatCode="0_);[Red]\(0\)"/>
    <numFmt numFmtId="185" formatCode="0.0%"/>
    <numFmt numFmtId="186" formatCode="\+0.0%;\-0.0%;0.0%"/>
    <numFmt numFmtId="187" formatCode="&quot;Yes&quot;;&quot;Yes&quot;;&quot;No&quot;"/>
    <numFmt numFmtId="188" formatCode="&quot;True&quot;;&quot;True&quot;;&quot;False&quot;"/>
    <numFmt numFmtId="189" formatCode="&quot;On&quot;;&quot;On&quot;;&quot;Off&quot;"/>
    <numFmt numFmtId="190" formatCode="[$€-2]\ #,##0.00_);[Red]\([$€-2]\ #,##0.00\)"/>
    <numFmt numFmtId="191" formatCode="#,##0_)&quot;円&quot;;[Red]\(#,##0\)&quot;円&quot;"/>
    <numFmt numFmtId="192" formatCode="&quot;平&quot;&quot;成&quot;#&quot;年&quot;&quot;度&quot;"/>
    <numFmt numFmtId="193" formatCode="#,##0.0_ "/>
    <numFmt numFmtId="194" formatCode="[$-411]ge\.m\.d;@"/>
    <numFmt numFmtId="195" formatCode="#,##0_);[Red]\(#,##0\)"/>
    <numFmt numFmtId="196" formatCode="#,##0_ "/>
    <numFmt numFmtId="197" formatCode="0.0_);[Red]\(0.0\)"/>
    <numFmt numFmtId="198" formatCode="mmm\-yyyy"/>
    <numFmt numFmtId="199" formatCode="&quot;¥&quot;#,##0.0;&quot;¥&quot;\-#,##0.0"/>
    <numFmt numFmtId="200" formatCode="&quot;¥&quot;#,##0.000;&quot;¥&quot;\-#,##0.000"/>
    <numFmt numFmtId="201" formatCode="&quot;令&quot;&quot;和&quot;#&quot;年&quot;&quot;度&quot;"/>
    <numFmt numFmtId="202" formatCode="[$]ggge&quot;年&quot;m&quot;月&quot;d&quot;日&quot;;@"/>
    <numFmt numFmtId="203" formatCode="[$-411]gge&quot;年&quot;m&quot;月&quot;d&quot;日&quot;;@"/>
    <numFmt numFmtId="204" formatCode="[$]gge&quot;年&quot;m&quot;月&quot;d&quot;日&quot;;@"/>
  </numFmts>
  <fonts count="3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2"/>
      <name val="ＭＳ Ｐゴシック"/>
      <family val="3"/>
    </font>
    <font>
      <b/>
      <sz val="14"/>
      <name val="ＭＳ Ｐゴシック"/>
      <family val="3"/>
    </font>
    <font>
      <sz val="10"/>
      <name val="ＭＳ Ｐゴシック"/>
      <family val="3"/>
    </font>
    <font>
      <b/>
      <sz val="10"/>
      <name val="ＭＳ Ｐゴシック"/>
      <family val="3"/>
    </font>
    <font>
      <b/>
      <sz val="12"/>
      <color indexed="9"/>
      <name val="ＭＳ Ｐゴシック"/>
      <family val="3"/>
    </font>
    <font>
      <b/>
      <sz val="16"/>
      <name val="ＭＳ Ｐゴシック"/>
      <family val="3"/>
    </font>
    <font>
      <sz val="11"/>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hair"/>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style="thin"/>
      <top style="medium"/>
      <bottom style="thin"/>
    </border>
    <border>
      <left>
        <color indexed="63"/>
      </left>
      <right style="medium"/>
      <top style="thin"/>
      <bottom style="mediu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7" borderId="4" applyNumberFormat="0" applyAlignment="0" applyProtection="0"/>
    <xf numFmtId="0" fontId="29" fillId="0" borderId="0">
      <alignment vertical="center"/>
      <protection/>
    </xf>
    <xf numFmtId="0" fontId="3" fillId="0" borderId="0" applyNumberFormat="0" applyFill="0" applyBorder="0" applyAlignment="0" applyProtection="0"/>
    <xf numFmtId="0" fontId="21" fillId="4" borderId="0" applyNumberFormat="0" applyBorder="0" applyAlignment="0" applyProtection="0"/>
  </cellStyleXfs>
  <cellXfs count="151">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0" fillId="0" borderId="0" xfId="0" applyFont="1" applyBorder="1" applyAlignment="1">
      <alignment horizontal="justify" vertical="top" wrapText="1"/>
    </xf>
    <xf numFmtId="0" fontId="23" fillId="0" borderId="0" xfId="0" applyFont="1" applyAlignment="1">
      <alignment horizontal="right" vertical="top"/>
    </xf>
    <xf numFmtId="0" fontId="24" fillId="0" borderId="0" xfId="0" applyFont="1" applyAlignment="1">
      <alignment/>
    </xf>
    <xf numFmtId="0" fontId="25" fillId="0" borderId="0" xfId="0" applyFont="1" applyAlignment="1">
      <alignment/>
    </xf>
    <xf numFmtId="193" fontId="25" fillId="0" borderId="0" xfId="0" applyNumberFormat="1" applyFont="1" applyAlignment="1">
      <alignment/>
    </xf>
    <xf numFmtId="0" fontId="25" fillId="0" borderId="0" xfId="0" applyFont="1" applyAlignment="1">
      <alignment horizontal="right"/>
    </xf>
    <xf numFmtId="58" fontId="25" fillId="0" borderId="0" xfId="0" applyNumberFormat="1" applyFont="1" applyAlignment="1">
      <alignment horizontal="left"/>
    </xf>
    <xf numFmtId="0" fontId="25" fillId="0" borderId="0" xfId="0" applyFont="1" applyAlignment="1">
      <alignment vertical="center"/>
    </xf>
    <xf numFmtId="193" fontId="25" fillId="0" borderId="0" xfId="0" applyNumberFormat="1" applyFont="1" applyAlignment="1">
      <alignment vertical="center"/>
    </xf>
    <xf numFmtId="0" fontId="23" fillId="0" borderId="0" xfId="0" applyFont="1" applyAlignment="1">
      <alignment horizontal="right" vertical="center"/>
    </xf>
    <xf numFmtId="0" fontId="25" fillId="4" borderId="11" xfId="0" applyFont="1" applyFill="1" applyBorder="1" applyAlignment="1">
      <alignment horizontal="center" vertical="center"/>
    </xf>
    <xf numFmtId="193" fontId="25" fillId="4" borderId="11" xfId="0" applyNumberFormat="1" applyFont="1" applyFill="1" applyBorder="1" applyAlignment="1">
      <alignment horizontal="center" vertical="center"/>
    </xf>
    <xf numFmtId="0" fontId="25" fillId="4" borderId="12" xfId="0" applyFont="1" applyFill="1" applyBorder="1" applyAlignment="1">
      <alignment horizontal="center" vertical="center"/>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4" borderId="15" xfId="0" applyFont="1" applyFill="1" applyBorder="1" applyAlignment="1" quotePrefix="1">
      <alignment horizontal="center" vertical="center" wrapText="1"/>
    </xf>
    <xf numFmtId="5" fontId="25" fillId="0" borderId="16" xfId="58" applyNumberFormat="1" applyFont="1" applyBorder="1" applyAlignment="1" applyProtection="1">
      <alignment vertical="center"/>
      <protection locked="0"/>
    </xf>
    <xf numFmtId="5" fontId="25" fillId="0" borderId="17" xfId="58" applyNumberFormat="1" applyFont="1" applyBorder="1" applyAlignment="1" applyProtection="1">
      <alignment vertical="center"/>
      <protection locked="0"/>
    </xf>
    <xf numFmtId="5" fontId="25" fillId="0" borderId="18" xfId="58" applyNumberFormat="1" applyFont="1" applyBorder="1" applyAlignment="1">
      <alignment vertical="center"/>
    </xf>
    <xf numFmtId="0" fontId="25" fillId="0" borderId="18" xfId="0" applyFont="1" applyBorder="1" applyAlignment="1" applyProtection="1">
      <alignment vertical="center"/>
      <protection locked="0"/>
    </xf>
    <xf numFmtId="0" fontId="25" fillId="0" borderId="0" xfId="0" applyFont="1" applyBorder="1" applyAlignment="1">
      <alignment/>
    </xf>
    <xf numFmtId="0" fontId="25" fillId="0" borderId="10" xfId="0" applyFont="1" applyBorder="1" applyAlignment="1" applyProtection="1">
      <alignment vertical="center" wrapText="1"/>
      <protection locked="0"/>
    </xf>
    <xf numFmtId="0" fontId="25" fillId="0" borderId="10" xfId="0" applyFont="1" applyBorder="1" applyAlignment="1" applyProtection="1">
      <alignment vertical="center"/>
      <protection locked="0"/>
    </xf>
    <xf numFmtId="5" fontId="25" fillId="0" borderId="19" xfId="58" applyNumberFormat="1" applyFont="1" applyFill="1" applyBorder="1" applyAlignment="1" applyProtection="1">
      <alignment vertical="center"/>
      <protection locked="0"/>
    </xf>
    <xf numFmtId="0" fontId="26" fillId="21" borderId="20" xfId="0" applyFont="1" applyFill="1" applyBorder="1" applyAlignment="1" applyProtection="1">
      <alignment vertical="center" wrapText="1"/>
      <protection locked="0"/>
    </xf>
    <xf numFmtId="0" fontId="26" fillId="21" borderId="21" xfId="0" applyFont="1" applyFill="1" applyBorder="1" applyAlignment="1" applyProtection="1">
      <alignment vertical="center"/>
      <protection locked="0"/>
    </xf>
    <xf numFmtId="5" fontId="26" fillId="21" borderId="22" xfId="58" applyNumberFormat="1" applyFont="1" applyFill="1" applyBorder="1" applyAlignment="1">
      <alignment vertical="center"/>
    </xf>
    <xf numFmtId="5" fontId="26" fillId="21" borderId="10" xfId="58" applyNumberFormat="1" applyFont="1" applyFill="1" applyBorder="1" applyAlignment="1">
      <alignment vertical="center"/>
    </xf>
    <xf numFmtId="5" fontId="26" fillId="24" borderId="23" xfId="58" applyNumberFormat="1" applyFont="1" applyFill="1" applyBorder="1" applyAlignment="1">
      <alignment vertical="center"/>
    </xf>
    <xf numFmtId="0" fontId="26" fillId="21" borderId="23" xfId="0" applyFont="1" applyFill="1" applyBorder="1" applyAlignment="1" applyProtection="1">
      <alignment vertical="center"/>
      <protection locked="0"/>
    </xf>
    <xf numFmtId="0" fontId="25" fillId="4" borderId="20" xfId="0" applyFont="1" applyFill="1" applyBorder="1" applyAlignment="1">
      <alignment horizontal="center" vertical="center"/>
    </xf>
    <xf numFmtId="0" fontId="25" fillId="7" borderId="19" xfId="0" applyFont="1" applyFill="1" applyBorder="1" applyAlignment="1">
      <alignment horizontal="center" vertical="center" wrapText="1"/>
    </xf>
    <xf numFmtId="0" fontId="25" fillId="7" borderId="24" xfId="0" applyFont="1" applyFill="1" applyBorder="1" applyAlignment="1">
      <alignment horizontal="center" vertical="center" wrapText="1"/>
    </xf>
    <xf numFmtId="193" fontId="25" fillId="0" borderId="10" xfId="0" applyNumberFormat="1" applyFont="1" applyBorder="1" applyAlignment="1" applyProtection="1">
      <alignment vertical="center"/>
      <protection locked="0"/>
    </xf>
    <xf numFmtId="0" fontId="25" fillId="0" borderId="20" xfId="0" applyFont="1" applyBorder="1" applyAlignment="1" applyProtection="1">
      <alignment vertical="center"/>
      <protection locked="0"/>
    </xf>
    <xf numFmtId="5" fontId="25" fillId="0" borderId="19" xfId="58" applyNumberFormat="1" applyFont="1" applyBorder="1" applyAlignment="1" applyProtection="1">
      <alignment vertical="center"/>
      <protection locked="0"/>
    </xf>
    <xf numFmtId="5" fontId="25" fillId="0" borderId="22" xfId="58" applyNumberFormat="1" applyFont="1" applyBorder="1" applyAlignment="1" applyProtection="1">
      <alignment vertical="center"/>
      <protection locked="0"/>
    </xf>
    <xf numFmtId="5" fontId="25" fillId="0" borderId="10" xfId="58" applyNumberFormat="1" applyFont="1" applyBorder="1" applyAlignment="1" applyProtection="1">
      <alignment vertical="center"/>
      <protection locked="0"/>
    </xf>
    <xf numFmtId="193" fontId="26" fillId="21" borderId="21" xfId="0" applyNumberFormat="1" applyFont="1" applyFill="1" applyBorder="1" applyAlignment="1" applyProtection="1">
      <alignment vertical="center"/>
      <protection locked="0"/>
    </xf>
    <xf numFmtId="5" fontId="26" fillId="21" borderId="25" xfId="58" applyNumberFormat="1" applyFont="1" applyFill="1" applyBorder="1" applyAlignment="1" applyProtection="1">
      <alignment vertical="center"/>
      <protection locked="0"/>
    </xf>
    <xf numFmtId="0" fontId="25" fillId="23" borderId="26" xfId="0" applyFont="1" applyFill="1" applyBorder="1" applyAlignment="1">
      <alignment vertical="center"/>
    </xf>
    <xf numFmtId="0" fontId="26" fillId="23" borderId="27" xfId="0" applyFont="1" applyFill="1" applyBorder="1" applyAlignment="1">
      <alignment vertical="center" wrapText="1"/>
    </xf>
    <xf numFmtId="193" fontId="26" fillId="23" borderId="28" xfId="0" applyNumberFormat="1" applyFont="1" applyFill="1" applyBorder="1" applyAlignment="1">
      <alignment vertical="center"/>
    </xf>
    <xf numFmtId="0" fontId="26" fillId="23" borderId="28" xfId="0" applyFont="1" applyFill="1" applyBorder="1" applyAlignment="1">
      <alignment vertical="center"/>
    </xf>
    <xf numFmtId="6" fontId="26" fillId="23" borderId="29" xfId="58" applyFont="1" applyFill="1" applyBorder="1" applyAlignment="1">
      <alignment vertical="center"/>
    </xf>
    <xf numFmtId="6" fontId="26" fillId="23" borderId="30" xfId="58" applyFont="1" applyFill="1" applyBorder="1" applyAlignment="1">
      <alignment vertical="center"/>
    </xf>
    <xf numFmtId="6" fontId="26" fillId="23" borderId="31" xfId="58" applyFont="1" applyFill="1" applyBorder="1" applyAlignment="1">
      <alignment vertical="center"/>
    </xf>
    <xf numFmtId="6" fontId="26" fillId="23" borderId="32" xfId="58" applyFont="1" applyFill="1" applyBorder="1" applyAlignment="1">
      <alignment vertical="center"/>
    </xf>
    <xf numFmtId="6" fontId="26" fillId="23" borderId="33" xfId="58" applyFont="1" applyFill="1" applyBorder="1" applyAlignment="1">
      <alignment vertical="center"/>
    </xf>
    <xf numFmtId="0" fontId="26" fillId="23" borderId="33" xfId="0" applyFont="1" applyFill="1" applyBorder="1" applyAlignment="1" applyProtection="1">
      <alignment vertical="center"/>
      <protection locked="0"/>
    </xf>
    <xf numFmtId="185" fontId="25" fillId="0" borderId="34" xfId="58" applyNumberFormat="1" applyFont="1" applyFill="1" applyBorder="1" applyAlignment="1">
      <alignment horizontal="right" vertical="center"/>
    </xf>
    <xf numFmtId="185" fontId="26" fillId="21" borderId="24" xfId="58" applyNumberFormat="1" applyFont="1" applyFill="1" applyBorder="1" applyAlignment="1">
      <alignment horizontal="right" vertical="center"/>
    </xf>
    <xf numFmtId="0" fontId="25" fillId="0" borderId="23" xfId="0" applyFont="1" applyBorder="1" applyAlignment="1" applyProtection="1">
      <alignment vertical="center"/>
      <protection locked="0"/>
    </xf>
    <xf numFmtId="0" fontId="25" fillId="0" borderId="35" xfId="0" applyFont="1" applyBorder="1" applyAlignment="1">
      <alignment/>
    </xf>
    <xf numFmtId="0" fontId="25" fillId="0" borderId="24" xfId="0" applyFont="1" applyBorder="1" applyAlignment="1" applyProtection="1">
      <alignment vertical="center"/>
      <protection locked="0"/>
    </xf>
    <xf numFmtId="197" fontId="25" fillId="0" borderId="10" xfId="0" applyNumberFormat="1" applyFont="1" applyBorder="1" applyAlignment="1" applyProtection="1">
      <alignment vertical="center"/>
      <protection locked="0"/>
    </xf>
    <xf numFmtId="0" fontId="26" fillId="21" borderId="27" xfId="0" applyFont="1" applyFill="1" applyBorder="1" applyAlignment="1" applyProtection="1">
      <alignment vertical="center" wrapText="1"/>
      <protection locked="0"/>
    </xf>
    <xf numFmtId="193" fontId="26" fillId="21" borderId="28" xfId="0" applyNumberFormat="1" applyFont="1" applyFill="1" applyBorder="1" applyAlignment="1" applyProtection="1">
      <alignment vertical="center"/>
      <protection locked="0"/>
    </xf>
    <xf numFmtId="0" fontId="26" fillId="21" borderId="28" xfId="0" applyFont="1" applyFill="1" applyBorder="1" applyAlignment="1" applyProtection="1">
      <alignment vertical="center"/>
      <protection locked="0"/>
    </xf>
    <xf numFmtId="5" fontId="26" fillId="21" borderId="29" xfId="58" applyNumberFormat="1" applyFont="1" applyFill="1" applyBorder="1" applyAlignment="1" applyProtection="1">
      <alignment vertical="center"/>
      <protection locked="0"/>
    </xf>
    <xf numFmtId="185" fontId="26" fillId="21" borderId="30" xfId="58" applyNumberFormat="1" applyFont="1" applyFill="1" applyBorder="1" applyAlignment="1">
      <alignment horizontal="right" vertical="center"/>
    </xf>
    <xf numFmtId="5" fontId="26" fillId="21" borderId="31" xfId="58" applyNumberFormat="1" applyFont="1" applyFill="1" applyBorder="1" applyAlignment="1">
      <alignment vertical="center"/>
    </xf>
    <xf numFmtId="5" fontId="26" fillId="21" borderId="32" xfId="58" applyNumberFormat="1" applyFont="1" applyFill="1" applyBorder="1" applyAlignment="1">
      <alignment vertical="center"/>
    </xf>
    <xf numFmtId="5" fontId="26" fillId="24" borderId="33" xfId="58" applyNumberFormat="1" applyFont="1" applyFill="1" applyBorder="1" applyAlignment="1">
      <alignment vertical="center"/>
    </xf>
    <xf numFmtId="0" fontId="26" fillId="21" borderId="33" xfId="0" applyFont="1" applyFill="1" applyBorder="1" applyAlignment="1" applyProtection="1">
      <alignment vertical="center"/>
      <protection locked="0"/>
    </xf>
    <xf numFmtId="0" fontId="25" fillId="0" borderId="36" xfId="0" applyFont="1" applyBorder="1" applyAlignment="1">
      <alignment vertical="center"/>
    </xf>
    <xf numFmtId="193" fontId="25" fillId="0" borderId="0" xfId="0" applyNumberFormat="1" applyFont="1" applyBorder="1" applyAlignment="1">
      <alignment/>
    </xf>
    <xf numFmtId="0" fontId="27" fillId="25" borderId="20" xfId="0" applyFont="1" applyFill="1" applyBorder="1" applyAlignment="1">
      <alignment/>
    </xf>
    <xf numFmtId="0" fontId="25" fillId="7" borderId="37" xfId="0" applyFont="1" applyFill="1" applyBorder="1" applyAlignment="1">
      <alignment horizontal="center" vertical="center" wrapText="1"/>
    </xf>
    <xf numFmtId="5" fontId="25" fillId="0" borderId="21" xfId="58" applyNumberFormat="1" applyFont="1" applyFill="1" applyBorder="1" applyAlignment="1">
      <alignment vertical="center"/>
    </xf>
    <xf numFmtId="5" fontId="26" fillId="21" borderId="21" xfId="58" applyNumberFormat="1" applyFont="1" applyFill="1" applyBorder="1" applyAlignment="1">
      <alignment vertical="center"/>
    </xf>
    <xf numFmtId="6" fontId="26" fillId="23" borderId="28" xfId="58" applyFont="1" applyFill="1" applyBorder="1" applyAlignment="1">
      <alignment vertical="center"/>
    </xf>
    <xf numFmtId="0" fontId="25" fillId="7" borderId="21" xfId="0" applyFont="1" applyFill="1" applyBorder="1" applyAlignment="1">
      <alignment horizontal="center" vertical="center" wrapText="1"/>
    </xf>
    <xf numFmtId="5" fontId="25" fillId="0" borderId="35" xfId="58" applyNumberFormat="1" applyFont="1" applyBorder="1" applyAlignment="1">
      <alignment vertical="center"/>
    </xf>
    <xf numFmtId="5" fontId="26" fillId="21" borderId="28" xfId="58" applyNumberFormat="1" applyFont="1" applyFill="1" applyBorder="1" applyAlignment="1">
      <alignment vertical="center"/>
    </xf>
    <xf numFmtId="5" fontId="25" fillId="0" borderId="10" xfId="58" applyNumberFormat="1" applyFont="1" applyFill="1" applyBorder="1" applyAlignment="1" applyProtection="1">
      <alignment vertical="center"/>
      <protection locked="0"/>
    </xf>
    <xf numFmtId="5" fontId="26" fillId="21" borderId="22" xfId="58" applyNumberFormat="1" applyFont="1" applyFill="1" applyBorder="1" applyAlignment="1" applyProtection="1">
      <alignment vertical="center"/>
      <protection locked="0"/>
    </xf>
    <xf numFmtId="5" fontId="26" fillId="21" borderId="31" xfId="58" applyNumberFormat="1" applyFont="1" applyFill="1" applyBorder="1" applyAlignment="1" applyProtection="1">
      <alignment vertical="center"/>
      <protection locked="0"/>
    </xf>
    <xf numFmtId="0" fontId="25" fillId="7" borderId="11"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7"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2" fillId="0" borderId="0" xfId="0" applyFont="1" applyAlignment="1">
      <alignment vertical="top"/>
    </xf>
    <xf numFmtId="0" fontId="28" fillId="0" borderId="0" xfId="0" applyFont="1" applyAlignment="1">
      <alignment horizontal="center"/>
    </xf>
    <xf numFmtId="0" fontId="0" fillId="0" borderId="38" xfId="0" applyFont="1" applyFill="1" applyBorder="1" applyAlignment="1">
      <alignment horizontal="justify" vertical="top" wrapText="1"/>
    </xf>
    <xf numFmtId="0" fontId="0" fillId="0" borderId="39" xfId="0" applyFont="1" applyFill="1" applyBorder="1" applyAlignment="1">
      <alignment horizontal="justify" vertical="top" wrapText="1"/>
    </xf>
    <xf numFmtId="0" fontId="0" fillId="0" borderId="40" xfId="0" applyFont="1" applyFill="1" applyBorder="1" applyAlignment="1">
      <alignment horizontal="justify" vertical="top" wrapText="1"/>
    </xf>
    <xf numFmtId="0" fontId="0" fillId="0" borderId="41" xfId="0" applyFont="1" applyFill="1" applyBorder="1" applyAlignment="1">
      <alignment horizontal="justify" vertical="top" wrapText="1"/>
    </xf>
    <xf numFmtId="0" fontId="0" fillId="0" borderId="42" xfId="0" applyFont="1" applyFill="1" applyBorder="1" applyAlignment="1">
      <alignment horizontal="justify" vertical="top" wrapText="1"/>
    </xf>
    <xf numFmtId="0" fontId="0" fillId="0" borderId="43" xfId="0" applyFont="1" applyFill="1" applyBorder="1" applyAlignment="1">
      <alignment horizontal="justify" vertical="top" wrapText="1"/>
    </xf>
    <xf numFmtId="0" fontId="27" fillId="25" borderId="10" xfId="0" applyFont="1" applyFill="1" applyBorder="1" applyAlignment="1">
      <alignment horizontal="left"/>
    </xf>
    <xf numFmtId="0" fontId="0" fillId="0" borderId="44" xfId="0" applyFont="1" applyFill="1" applyBorder="1" applyAlignment="1">
      <alignment horizontal="justify" vertical="top" wrapText="1"/>
    </xf>
    <xf numFmtId="193" fontId="25" fillId="0" borderId="10" xfId="0" applyNumberFormat="1" applyFont="1" applyBorder="1" applyAlignment="1">
      <alignment horizontal="left"/>
    </xf>
    <xf numFmtId="0" fontId="0" fillId="0" borderId="0" xfId="0" applyFont="1" applyAlignment="1">
      <alignment/>
    </xf>
    <xf numFmtId="0" fontId="0" fillId="24" borderId="13"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0" xfId="0" applyFont="1" applyAlignment="1">
      <alignment vertical="center" wrapText="1"/>
    </xf>
    <xf numFmtId="0" fontId="0" fillId="0" borderId="45" xfId="0" applyFont="1" applyFill="1" applyBorder="1" applyAlignment="1">
      <alignment horizontal="justify" vertical="top" wrapText="1"/>
    </xf>
    <xf numFmtId="193" fontId="25" fillId="0" borderId="0" xfId="0" applyNumberFormat="1" applyFont="1" applyBorder="1" applyAlignment="1">
      <alignment horizontal="left"/>
    </xf>
    <xf numFmtId="193" fontId="25" fillId="0" borderId="46" xfId="0" applyNumberFormat="1" applyFont="1" applyBorder="1" applyAlignment="1">
      <alignment horizontal="left"/>
    </xf>
    <xf numFmtId="0" fontId="25" fillId="26" borderId="47" xfId="0" applyFont="1" applyFill="1" applyBorder="1" applyAlignment="1">
      <alignment/>
    </xf>
    <xf numFmtId="0" fontId="25" fillId="26" borderId="48" xfId="0" applyFont="1" applyFill="1" applyBorder="1" applyAlignment="1">
      <alignment/>
    </xf>
    <xf numFmtId="5" fontId="26" fillId="0" borderId="49" xfId="0" applyNumberFormat="1" applyFont="1" applyFill="1" applyBorder="1" applyAlignment="1" applyProtection="1">
      <alignment vertical="center"/>
      <protection locked="0"/>
    </xf>
    <xf numFmtId="5" fontId="26" fillId="0" borderId="50" xfId="0" applyNumberFormat="1" applyFont="1" applyFill="1" applyBorder="1" applyAlignment="1" applyProtection="1">
      <alignment vertical="center"/>
      <protection locked="0"/>
    </xf>
    <xf numFmtId="5" fontId="26" fillId="0" borderId="51" xfId="0" applyNumberFormat="1" applyFont="1" applyFill="1" applyBorder="1" applyAlignment="1" applyProtection="1">
      <alignment vertical="center"/>
      <protection locked="0"/>
    </xf>
    <xf numFmtId="201" fontId="25" fillId="3" borderId="52" xfId="0" applyNumberFormat="1" applyFont="1" applyFill="1" applyBorder="1" applyAlignment="1">
      <alignment horizontal="center" vertical="center"/>
    </xf>
    <xf numFmtId="201" fontId="25" fillId="3" borderId="49" xfId="0" applyNumberFormat="1" applyFont="1" applyFill="1" applyBorder="1" applyAlignment="1">
      <alignment horizontal="center" vertical="center"/>
    </xf>
    <xf numFmtId="201" fontId="25" fillId="3" borderId="50" xfId="0" applyNumberFormat="1" applyFont="1" applyFill="1" applyBorder="1" applyAlignment="1">
      <alignment horizontal="center" vertical="center"/>
    </xf>
    <xf numFmtId="0" fontId="0" fillId="0" borderId="0" xfId="0" applyFont="1" applyAlignment="1">
      <alignment vertical="top"/>
    </xf>
    <xf numFmtId="49" fontId="23" fillId="0" borderId="10" xfId="0" applyNumberFormat="1" applyFont="1" applyBorder="1" applyAlignment="1">
      <alignment horizontal="left"/>
    </xf>
    <xf numFmtId="49" fontId="23" fillId="0" borderId="10" xfId="0" applyNumberFormat="1" applyFont="1" applyBorder="1" applyAlignment="1" applyProtection="1">
      <alignment horizontal="left"/>
      <protection locked="0"/>
    </xf>
    <xf numFmtId="193" fontId="25" fillId="4" borderId="11" xfId="0" applyNumberFormat="1" applyFont="1" applyFill="1" applyBorder="1" applyAlignment="1">
      <alignment horizontal="center" vertical="center" wrapText="1"/>
    </xf>
    <xf numFmtId="0" fontId="25" fillId="7" borderId="22" xfId="0" applyFont="1" applyFill="1" applyBorder="1" applyAlignment="1">
      <alignment horizontal="center" vertical="center" wrapText="1"/>
    </xf>
    <xf numFmtId="5" fontId="25" fillId="0" borderId="22" xfId="58" applyNumberFormat="1" applyFont="1" applyFill="1" applyBorder="1" applyAlignment="1" applyProtection="1">
      <alignment vertical="center"/>
      <protection locked="0"/>
    </xf>
    <xf numFmtId="5" fontId="26" fillId="21" borderId="28" xfId="58" applyNumberFormat="1" applyFont="1" applyFill="1" applyBorder="1" applyAlignment="1" applyProtection="1">
      <alignment vertical="center"/>
      <protection locked="0"/>
    </xf>
    <xf numFmtId="0" fontId="25" fillId="4" borderId="14" xfId="0" applyFont="1" applyFill="1" applyBorder="1" applyAlignment="1">
      <alignment horizontal="center" vertical="center"/>
    </xf>
    <xf numFmtId="0" fontId="26" fillId="21" borderId="53" xfId="0" applyFont="1" applyFill="1" applyBorder="1" applyAlignment="1" applyProtection="1">
      <alignment vertical="center"/>
      <protection locked="0"/>
    </xf>
    <xf numFmtId="0" fontId="0" fillId="0" borderId="0" xfId="0" applyFont="1" applyAlignment="1">
      <alignment horizontal="right" vertical="top" wrapText="1"/>
    </xf>
    <xf numFmtId="0" fontId="4" fillId="0" borderId="0" xfId="0" applyFont="1" applyAlignment="1">
      <alignment horizontal="center"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10" xfId="0" applyFont="1" applyFill="1" applyBorder="1" applyAlignment="1">
      <alignment horizontal="justify" vertical="top" wrapText="1"/>
    </xf>
    <xf numFmtId="0" fontId="0" fillId="0" borderId="54" xfId="0" applyFont="1" applyFill="1" applyBorder="1" applyAlignment="1">
      <alignment horizontal="justify" vertical="top" wrapText="1"/>
    </xf>
    <xf numFmtId="0" fontId="0" fillId="0" borderId="46" xfId="0" applyFont="1" applyFill="1" applyBorder="1" applyAlignment="1">
      <alignment horizontal="justify" vertical="top" wrapText="1"/>
    </xf>
    <xf numFmtId="0" fontId="0" fillId="0" borderId="55" xfId="0" applyFont="1" applyFill="1" applyBorder="1" applyAlignment="1">
      <alignment horizontal="justify" vertical="top" wrapText="1"/>
    </xf>
    <xf numFmtId="0" fontId="0" fillId="0" borderId="56" xfId="0" applyFont="1" applyFill="1" applyBorder="1" applyAlignment="1">
      <alignment horizontal="justify" vertical="top" wrapText="1"/>
    </xf>
    <xf numFmtId="0" fontId="0" fillId="0" borderId="57" xfId="0" applyFont="1" applyFill="1" applyBorder="1" applyAlignment="1">
      <alignment horizontal="justify" vertical="top" wrapText="1"/>
    </xf>
    <xf numFmtId="0" fontId="0" fillId="0" borderId="44" xfId="0" applyFont="1" applyFill="1" applyBorder="1" applyAlignment="1">
      <alignment horizontal="justify" vertical="top" wrapText="1"/>
    </xf>
    <xf numFmtId="0" fontId="0" fillId="0" borderId="38"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28" fillId="0" borderId="0" xfId="0" applyFont="1" applyAlignment="1">
      <alignment horizontal="center"/>
    </xf>
    <xf numFmtId="0" fontId="25" fillId="27" borderId="58" xfId="0" applyFont="1" applyFill="1" applyBorder="1" applyAlignment="1">
      <alignment horizontal="center" vertical="center" wrapText="1"/>
    </xf>
    <xf numFmtId="0" fontId="25" fillId="27" borderId="56" xfId="0" applyFont="1" applyFill="1" applyBorder="1" applyAlignment="1">
      <alignment horizontal="center" vertical="center" wrapText="1"/>
    </xf>
    <xf numFmtId="0" fontId="25" fillId="27" borderId="59" xfId="0" applyFont="1" applyFill="1" applyBorder="1" applyAlignment="1">
      <alignment horizontal="center" vertical="center" wrapText="1"/>
    </xf>
    <xf numFmtId="0" fontId="25" fillId="27" borderId="60" xfId="0" applyFont="1" applyFill="1" applyBorder="1" applyAlignment="1">
      <alignment horizontal="center" vertical="center" wrapText="1"/>
    </xf>
    <xf numFmtId="0" fontId="25" fillId="27" borderId="61" xfId="0" applyFont="1" applyFill="1" applyBorder="1" applyAlignment="1">
      <alignment horizontal="center" vertical="center" wrapText="1"/>
    </xf>
    <xf numFmtId="14" fontId="25" fillId="0" borderId="10" xfId="0" applyNumberFormat="1" applyFont="1" applyBorder="1" applyAlignment="1">
      <alignment horizontal="left"/>
    </xf>
    <xf numFmtId="0" fontId="27" fillId="25" borderId="10" xfId="0" applyFont="1" applyFill="1" applyBorder="1" applyAlignment="1">
      <alignment horizontal="left"/>
    </xf>
    <xf numFmtId="193" fontId="25" fillId="0" borderId="10" xfId="0" applyNumberFormat="1" applyFont="1" applyBorder="1" applyAlignment="1">
      <alignment horizontal="left"/>
    </xf>
    <xf numFmtId="0" fontId="25" fillId="27" borderId="26" xfId="0" applyFont="1" applyFill="1" applyBorder="1" applyAlignment="1">
      <alignment horizontal="center" vertical="center" wrapText="1"/>
    </xf>
    <xf numFmtId="177" fontId="25" fillId="0" borderId="10" xfId="0" applyNumberFormat="1" applyFont="1" applyBorder="1" applyAlignment="1" applyProtection="1">
      <alignment horizontal="left"/>
      <protection locked="0"/>
    </xf>
    <xf numFmtId="193" fontId="25" fillId="0" borderId="10" xfId="0" applyNumberFormat="1" applyFont="1" applyBorder="1" applyAlignment="1" applyProtection="1">
      <alignment horizontal="lef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2"/>
  <sheetViews>
    <sheetView tabSelected="1" workbookViewId="0" topLeftCell="A1">
      <selection activeCell="B27" sqref="B27"/>
    </sheetView>
  </sheetViews>
  <sheetFormatPr defaultColWidth="9.00390625" defaultRowHeight="13.5"/>
  <cols>
    <col min="1" max="1" width="5.625" style="1" customWidth="1"/>
    <col min="2" max="2" width="16.50390625" style="1" customWidth="1"/>
    <col min="3" max="3" width="95.375" style="1" customWidth="1"/>
    <col min="4" max="4" width="1.875" style="1" customWidth="1"/>
    <col min="5" max="16384" width="9.00390625" style="1" customWidth="1"/>
  </cols>
  <sheetData>
    <row r="1" ht="30.75" customHeight="1">
      <c r="C1" s="124"/>
    </row>
    <row r="2" spans="1:3" s="2" customFormat="1" ht="23.25" customHeight="1">
      <c r="A2" s="125" t="s">
        <v>69</v>
      </c>
      <c r="B2" s="125"/>
      <c r="C2" s="125"/>
    </row>
    <row r="3" s="2" customFormat="1" ht="13.5"/>
    <row r="4" spans="2:3" ht="14.25" customHeight="1">
      <c r="B4" s="6"/>
      <c r="C4" s="6"/>
    </row>
    <row r="5" ht="13.5" customHeight="1"/>
    <row r="6" s="2" customFormat="1" ht="13.5">
      <c r="B6" s="88" t="s">
        <v>26</v>
      </c>
    </row>
    <row r="7" spans="2:3" s="2" customFormat="1" ht="19.5" customHeight="1">
      <c r="B7" s="126" t="s">
        <v>80</v>
      </c>
      <c r="C7" s="127"/>
    </row>
    <row r="8" spans="2:3" s="3" customFormat="1" ht="15.75" customHeight="1">
      <c r="B8" s="87" t="s">
        <v>1</v>
      </c>
      <c r="C8" s="87" t="s">
        <v>0</v>
      </c>
    </row>
    <row r="9" spans="2:3" s="2" customFormat="1" ht="31.5" customHeight="1">
      <c r="B9" s="4" t="s">
        <v>24</v>
      </c>
      <c r="C9" s="4" t="s">
        <v>81</v>
      </c>
    </row>
    <row r="10" spans="2:3" s="2" customFormat="1" ht="31.5" customHeight="1">
      <c r="B10" s="4" t="s">
        <v>25</v>
      </c>
      <c r="C10" s="5" t="s">
        <v>99</v>
      </c>
    </row>
    <row r="11" s="2" customFormat="1" ht="13.5"/>
    <row r="12" s="2" customFormat="1" ht="13.5">
      <c r="B12" s="88" t="s">
        <v>27</v>
      </c>
    </row>
    <row r="13" spans="2:3" s="2" customFormat="1" ht="28.5" customHeight="1">
      <c r="B13" s="128" t="s">
        <v>100</v>
      </c>
      <c r="C13" s="129"/>
    </row>
    <row r="14" s="2" customFormat="1" ht="12.75" customHeight="1"/>
    <row r="15" s="2" customFormat="1" ht="13.5">
      <c r="B15" s="88" t="s">
        <v>28</v>
      </c>
    </row>
    <row r="16" s="2" customFormat="1" ht="13.5">
      <c r="B16" s="115" t="s">
        <v>84</v>
      </c>
    </row>
    <row r="17" s="2" customFormat="1" ht="12.75" customHeight="1">
      <c r="C17" s="7"/>
    </row>
    <row r="18" spans="2:3" s="2" customFormat="1" ht="13.5">
      <c r="B18" s="88" t="s">
        <v>29</v>
      </c>
      <c r="C18" s="1"/>
    </row>
    <row r="19" s="2" customFormat="1" ht="13.5">
      <c r="B19" s="2" t="s">
        <v>82</v>
      </c>
    </row>
    <row r="20" s="2" customFormat="1" ht="13.5"/>
    <row r="21" s="2" customFormat="1" ht="13.5">
      <c r="B21" s="88" t="s">
        <v>30</v>
      </c>
    </row>
    <row r="22" s="2" customFormat="1" ht="13.5">
      <c r="B22" s="2" t="s">
        <v>83</v>
      </c>
    </row>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sheetData>
  <sheetProtection/>
  <mergeCells count="3">
    <mergeCell ref="A2:C2"/>
    <mergeCell ref="B7:C7"/>
    <mergeCell ref="B13:C13"/>
  </mergeCells>
  <printOptions/>
  <pageMargins left="0.5511811023622047" right="0.35433070866141736" top="0.5905511811023623" bottom="0.5905511811023623" header="0.4724409448818898" footer="0.31496062992125984"/>
  <pageSetup horizontalDpi="600" verticalDpi="600" orientation="portrait" paperSize="9" scale="79"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B1">
      <selection activeCell="D17" sqref="D17"/>
    </sheetView>
  </sheetViews>
  <sheetFormatPr defaultColWidth="8.875" defaultRowHeight="13.5"/>
  <cols>
    <col min="1" max="1" width="12.625" style="99" customWidth="1"/>
    <col min="2" max="2" width="19.875" style="99" customWidth="1"/>
    <col min="3" max="3" width="25.50390625" style="99" customWidth="1"/>
    <col min="4" max="4" width="79.125" style="99" customWidth="1"/>
    <col min="5" max="16384" width="8.875" style="99" customWidth="1"/>
  </cols>
  <sheetData>
    <row r="1" spans="1:5" ht="18.75">
      <c r="A1" s="139" t="s">
        <v>52</v>
      </c>
      <c r="B1" s="139"/>
      <c r="C1" s="139"/>
      <c r="D1" s="139"/>
      <c r="E1" s="89"/>
    </row>
    <row r="2" ht="18.75" customHeight="1" thickBot="1"/>
    <row r="3" spans="1:4" s="103" customFormat="1" ht="18" customHeight="1">
      <c r="A3" s="100" t="s">
        <v>31</v>
      </c>
      <c r="B3" s="101" t="s">
        <v>32</v>
      </c>
      <c r="C3" s="101" t="s">
        <v>33</v>
      </c>
      <c r="D3" s="102" t="s">
        <v>0</v>
      </c>
    </row>
    <row r="4" spans="1:4" ht="30" customHeight="1">
      <c r="A4" s="130" t="s">
        <v>24</v>
      </c>
      <c r="B4" s="131" t="s">
        <v>74</v>
      </c>
      <c r="C4" s="97" t="s">
        <v>34</v>
      </c>
      <c r="D4" s="93" t="s">
        <v>75</v>
      </c>
    </row>
    <row r="5" spans="1:4" ht="18" customHeight="1">
      <c r="A5" s="130"/>
      <c r="B5" s="132"/>
      <c r="C5" s="90" t="s">
        <v>35</v>
      </c>
      <c r="D5" s="91" t="s">
        <v>36</v>
      </c>
    </row>
    <row r="6" spans="1:4" ht="57" customHeight="1">
      <c r="A6" s="130"/>
      <c r="B6" s="132"/>
      <c r="C6" s="90" t="s">
        <v>37</v>
      </c>
      <c r="D6" s="91" t="s">
        <v>76</v>
      </c>
    </row>
    <row r="7" spans="1:4" ht="18" customHeight="1">
      <c r="A7" s="130"/>
      <c r="B7" s="132"/>
      <c r="C7" s="90" t="s">
        <v>44</v>
      </c>
      <c r="D7" s="91" t="s">
        <v>40</v>
      </c>
    </row>
    <row r="8" spans="1:4" ht="18" customHeight="1">
      <c r="A8" s="130"/>
      <c r="B8" s="132"/>
      <c r="C8" s="90" t="s">
        <v>45</v>
      </c>
      <c r="D8" s="91" t="s">
        <v>77</v>
      </c>
    </row>
    <row r="9" spans="1:4" ht="18" customHeight="1">
      <c r="A9" s="130"/>
      <c r="B9" s="132"/>
      <c r="C9" s="90" t="s">
        <v>46</v>
      </c>
      <c r="D9" s="91" t="s">
        <v>47</v>
      </c>
    </row>
    <row r="10" spans="1:4" ht="18" customHeight="1">
      <c r="A10" s="130"/>
      <c r="B10" s="132"/>
      <c r="C10" s="90" t="s">
        <v>7</v>
      </c>
      <c r="D10" s="91" t="s">
        <v>48</v>
      </c>
    </row>
    <row r="11" spans="1:4" ht="18" customHeight="1">
      <c r="A11" s="130"/>
      <c r="B11" s="132"/>
      <c r="C11" s="90" t="s">
        <v>71</v>
      </c>
      <c r="D11" s="91" t="s">
        <v>49</v>
      </c>
    </row>
    <row r="12" spans="1:4" ht="18" customHeight="1">
      <c r="A12" s="130"/>
      <c r="B12" s="132"/>
      <c r="C12" s="94" t="s">
        <v>72</v>
      </c>
      <c r="D12" s="95" t="s">
        <v>70</v>
      </c>
    </row>
    <row r="13" spans="1:4" ht="40.5" customHeight="1">
      <c r="A13" s="130"/>
      <c r="B13" s="132"/>
      <c r="C13" s="104" t="s">
        <v>38</v>
      </c>
      <c r="D13" s="92" t="s">
        <v>73</v>
      </c>
    </row>
    <row r="14" spans="1:4" ht="30" customHeight="1">
      <c r="A14" s="133" t="s">
        <v>15</v>
      </c>
      <c r="B14" s="136" t="s">
        <v>51</v>
      </c>
      <c r="C14" s="97" t="s">
        <v>34</v>
      </c>
      <c r="D14" s="93" t="s">
        <v>78</v>
      </c>
    </row>
    <row r="15" spans="1:4" ht="18" customHeight="1">
      <c r="A15" s="134"/>
      <c r="B15" s="137"/>
      <c r="C15" s="90" t="s">
        <v>35</v>
      </c>
      <c r="D15" s="91" t="s">
        <v>41</v>
      </c>
    </row>
    <row r="16" spans="1:4" ht="18" customHeight="1">
      <c r="A16" s="134"/>
      <c r="B16" s="137"/>
      <c r="C16" s="90" t="s">
        <v>37</v>
      </c>
      <c r="D16" s="91" t="s">
        <v>42</v>
      </c>
    </row>
    <row r="17" spans="1:4" ht="18" customHeight="1">
      <c r="A17" s="134"/>
      <c r="B17" s="137"/>
      <c r="C17" s="90" t="s">
        <v>44</v>
      </c>
      <c r="D17" s="91" t="s">
        <v>40</v>
      </c>
    </row>
    <row r="18" spans="1:4" ht="18" customHeight="1">
      <c r="A18" s="134"/>
      <c r="B18" s="137"/>
      <c r="C18" s="90" t="s">
        <v>45</v>
      </c>
      <c r="D18" s="91" t="s">
        <v>77</v>
      </c>
    </row>
    <row r="19" spans="1:4" ht="18" customHeight="1">
      <c r="A19" s="134"/>
      <c r="B19" s="137"/>
      <c r="C19" s="90" t="s">
        <v>46</v>
      </c>
      <c r="D19" s="91" t="s">
        <v>50</v>
      </c>
    </row>
    <row r="20" spans="1:4" ht="18" customHeight="1">
      <c r="A20" s="134"/>
      <c r="B20" s="137"/>
      <c r="C20" s="90" t="s">
        <v>7</v>
      </c>
      <c r="D20" s="91" t="s">
        <v>48</v>
      </c>
    </row>
    <row r="21" spans="1:4" ht="18" customHeight="1">
      <c r="A21" s="134"/>
      <c r="B21" s="137"/>
      <c r="C21" s="90" t="s">
        <v>71</v>
      </c>
      <c r="D21" s="91" t="s">
        <v>49</v>
      </c>
    </row>
    <row r="22" spans="1:4" ht="18" customHeight="1">
      <c r="A22" s="134"/>
      <c r="B22" s="137"/>
      <c r="C22" s="94" t="s">
        <v>72</v>
      </c>
      <c r="D22" s="95" t="s">
        <v>70</v>
      </c>
    </row>
    <row r="23" spans="1:4" ht="18" customHeight="1">
      <c r="A23" s="134"/>
      <c r="B23" s="137"/>
      <c r="C23" s="104" t="s">
        <v>38</v>
      </c>
      <c r="D23" s="92" t="s">
        <v>39</v>
      </c>
    </row>
    <row r="24" spans="1:4" ht="30" customHeight="1">
      <c r="A24" s="134"/>
      <c r="B24" s="131" t="s">
        <v>43</v>
      </c>
      <c r="C24" s="97" t="s">
        <v>34</v>
      </c>
      <c r="D24" s="93" t="s">
        <v>79</v>
      </c>
    </row>
    <row r="25" spans="1:4" ht="18" customHeight="1">
      <c r="A25" s="134"/>
      <c r="B25" s="132"/>
      <c r="C25" s="90" t="s">
        <v>35</v>
      </c>
      <c r="D25" s="91" t="s">
        <v>41</v>
      </c>
    </row>
    <row r="26" spans="1:4" ht="18" customHeight="1">
      <c r="A26" s="134"/>
      <c r="B26" s="132"/>
      <c r="C26" s="90" t="s">
        <v>37</v>
      </c>
      <c r="D26" s="91" t="s">
        <v>42</v>
      </c>
    </row>
    <row r="27" spans="1:4" ht="18" customHeight="1">
      <c r="A27" s="134"/>
      <c r="B27" s="132"/>
      <c r="C27" s="90" t="s">
        <v>44</v>
      </c>
      <c r="D27" s="91" t="s">
        <v>40</v>
      </c>
    </row>
    <row r="28" spans="1:4" ht="18" customHeight="1">
      <c r="A28" s="134"/>
      <c r="B28" s="132"/>
      <c r="C28" s="90" t="s">
        <v>45</v>
      </c>
      <c r="D28" s="91" t="s">
        <v>77</v>
      </c>
    </row>
    <row r="29" spans="1:4" ht="18" customHeight="1">
      <c r="A29" s="134"/>
      <c r="B29" s="132"/>
      <c r="C29" s="90" t="s">
        <v>46</v>
      </c>
      <c r="D29" s="91" t="s">
        <v>50</v>
      </c>
    </row>
    <row r="30" spans="1:4" ht="18" customHeight="1">
      <c r="A30" s="134"/>
      <c r="B30" s="132"/>
      <c r="C30" s="90" t="s">
        <v>7</v>
      </c>
      <c r="D30" s="91" t="s">
        <v>48</v>
      </c>
    </row>
    <row r="31" spans="1:4" ht="18" customHeight="1">
      <c r="A31" s="134"/>
      <c r="B31" s="132"/>
      <c r="C31" s="90" t="s">
        <v>71</v>
      </c>
      <c r="D31" s="91" t="s">
        <v>49</v>
      </c>
    </row>
    <row r="32" spans="1:4" ht="18" customHeight="1">
      <c r="A32" s="134"/>
      <c r="B32" s="132"/>
      <c r="C32" s="94" t="s">
        <v>72</v>
      </c>
      <c r="D32" s="95" t="s">
        <v>70</v>
      </c>
    </row>
    <row r="33" spans="1:4" ht="18" customHeight="1">
      <c r="A33" s="135"/>
      <c r="B33" s="138"/>
      <c r="C33" s="104" t="s">
        <v>38</v>
      </c>
      <c r="D33" s="92" t="s">
        <v>39</v>
      </c>
    </row>
  </sheetData>
  <sheetProtection/>
  <mergeCells count="6">
    <mergeCell ref="A4:A13"/>
    <mergeCell ref="B4:B13"/>
    <mergeCell ref="A14:A33"/>
    <mergeCell ref="B14:B23"/>
    <mergeCell ref="B24:B33"/>
    <mergeCell ref="A1:D1"/>
  </mergeCells>
  <printOptions/>
  <pageMargins left="0.6692913385826772" right="0.5905511811023623" top="0.7086614173228347" bottom="0.5905511811023623" header="0.35433070866141736" footer="0.3937007874015748"/>
  <pageSetup fitToHeight="99"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U35"/>
  <sheetViews>
    <sheetView view="pageBreakPreview" zoomScale="90" zoomScaleNormal="87" zoomScaleSheetLayoutView="90" zoomScalePageLayoutView="0" workbookViewId="0" topLeftCell="A1">
      <selection activeCell="I25" sqref="I25"/>
    </sheetView>
  </sheetViews>
  <sheetFormatPr defaultColWidth="9.00390625" defaultRowHeight="13.5"/>
  <cols>
    <col min="1" max="1" width="6.125" style="9" customWidth="1"/>
    <col min="2" max="2" width="30.50390625" style="9" customWidth="1"/>
    <col min="3" max="3" width="7.50390625" style="10" customWidth="1"/>
    <col min="4" max="4" width="8.375" style="9" customWidth="1"/>
    <col min="5" max="6" width="10.625" style="9" customWidth="1"/>
    <col min="7" max="7" width="12.875" style="9" customWidth="1"/>
    <col min="8" max="8" width="10.625" style="9" customWidth="1"/>
    <col min="9" max="14" width="12.125" style="9" customWidth="1"/>
    <col min="15" max="15" width="12.50390625" style="9" customWidth="1"/>
    <col min="16" max="16" width="28.375" style="9" customWidth="1"/>
    <col min="17" max="16384" width="9.00390625" style="9" customWidth="1"/>
  </cols>
  <sheetData>
    <row r="1" spans="1:16" ht="17.25">
      <c r="A1" s="8" t="s">
        <v>88</v>
      </c>
      <c r="P1" s="11"/>
    </row>
    <row r="2" spans="15:16" ht="20.25" customHeight="1">
      <c r="O2" s="11"/>
      <c r="P2" s="12"/>
    </row>
    <row r="3" spans="2:16" ht="19.5" customHeight="1">
      <c r="B3" s="73" t="s">
        <v>2</v>
      </c>
      <c r="C3" s="145" t="s">
        <v>21</v>
      </c>
      <c r="D3" s="145"/>
      <c r="E3" s="145"/>
      <c r="F3" s="145"/>
      <c r="G3" s="72"/>
      <c r="H3" s="146" t="s">
        <v>86</v>
      </c>
      <c r="I3" s="146"/>
      <c r="J3" s="147" t="s">
        <v>22</v>
      </c>
      <c r="K3" s="147"/>
      <c r="L3" s="147"/>
      <c r="M3" s="147"/>
      <c r="N3" s="98"/>
      <c r="O3" s="96" t="s">
        <v>89</v>
      </c>
      <c r="P3" s="116" t="s">
        <v>87</v>
      </c>
    </row>
    <row r="4" spans="2:16" ht="19.5" customHeight="1">
      <c r="B4" s="73" t="s">
        <v>85</v>
      </c>
      <c r="C4" s="147" t="s">
        <v>91</v>
      </c>
      <c r="D4" s="147"/>
      <c r="E4" s="147"/>
      <c r="F4" s="147"/>
      <c r="G4" s="72"/>
      <c r="H4" s="146" t="s">
        <v>90</v>
      </c>
      <c r="I4" s="146"/>
      <c r="J4" s="147" t="s">
        <v>23</v>
      </c>
      <c r="K4" s="147"/>
      <c r="L4" s="147"/>
      <c r="M4" s="147"/>
      <c r="N4" s="105"/>
      <c r="O4" s="11"/>
      <c r="P4" s="12"/>
    </row>
    <row r="5" spans="3:15" s="13" customFormat="1" ht="14.25">
      <c r="C5" s="14"/>
      <c r="O5" s="15" t="s">
        <v>3</v>
      </c>
    </row>
    <row r="6" spans="1:21" ht="15" customHeight="1" thickBot="1">
      <c r="A6" s="46"/>
      <c r="B6" s="47"/>
      <c r="C6" s="48"/>
      <c r="D6" s="49"/>
      <c r="E6" s="50"/>
      <c r="F6" s="52"/>
      <c r="G6" s="77"/>
      <c r="H6" s="51"/>
      <c r="I6" s="52"/>
      <c r="J6" s="53"/>
      <c r="K6" s="53"/>
      <c r="L6" s="53"/>
      <c r="M6" s="53"/>
      <c r="N6" s="53"/>
      <c r="O6" s="54"/>
      <c r="P6" s="55"/>
      <c r="Q6" s="26"/>
      <c r="R6" s="26"/>
      <c r="S6" s="26"/>
      <c r="T6" s="26"/>
      <c r="U6" s="26"/>
    </row>
    <row r="7" spans="1:16" s="26" customFormat="1" ht="24">
      <c r="A7" s="140" t="s">
        <v>13</v>
      </c>
      <c r="B7" s="16" t="s">
        <v>4</v>
      </c>
      <c r="C7" s="17" t="s">
        <v>5</v>
      </c>
      <c r="D7" s="36" t="s">
        <v>6</v>
      </c>
      <c r="E7" s="37" t="s">
        <v>10</v>
      </c>
      <c r="F7" s="86" t="s">
        <v>11</v>
      </c>
      <c r="G7" s="78" t="s">
        <v>12</v>
      </c>
      <c r="H7" s="38" t="s">
        <v>14</v>
      </c>
      <c r="I7" s="112">
        <v>4</v>
      </c>
      <c r="J7" s="112">
        <v>5</v>
      </c>
      <c r="K7" s="112">
        <v>6</v>
      </c>
      <c r="L7" s="112">
        <v>7</v>
      </c>
      <c r="M7" s="112">
        <v>8</v>
      </c>
      <c r="N7" s="112">
        <v>9</v>
      </c>
      <c r="O7" s="21" t="str">
        <f>"合計
（令和"&amp;I7&amp;"～"&amp;N7&amp;"年度）"</f>
        <v>合計
（令和4～9年度）</v>
      </c>
      <c r="P7" s="85" t="s">
        <v>9</v>
      </c>
    </row>
    <row r="8" spans="1:16" s="26" customFormat="1" ht="15" customHeight="1">
      <c r="A8" s="141"/>
      <c r="B8" s="28" t="s">
        <v>53</v>
      </c>
      <c r="C8" s="39">
        <v>10</v>
      </c>
      <c r="D8" s="40" t="s">
        <v>66</v>
      </c>
      <c r="E8" s="41">
        <v>60000</v>
      </c>
      <c r="F8" s="23">
        <v>55000</v>
      </c>
      <c r="G8" s="79">
        <f aca="true" t="shared" si="0" ref="G8:G15">$C8*F8</f>
        <v>550000</v>
      </c>
      <c r="H8" s="56">
        <f aca="true" t="shared" si="1" ref="H8:H15">(1-(F8/E8))</f>
        <v>0.08333333333333337</v>
      </c>
      <c r="I8" s="22">
        <f>G8</f>
        <v>550000</v>
      </c>
      <c r="J8" s="23"/>
      <c r="K8" s="23"/>
      <c r="L8" s="23"/>
      <c r="M8" s="23"/>
      <c r="N8" s="23"/>
      <c r="O8" s="24">
        <f>SUM(I8:N8)</f>
        <v>550000</v>
      </c>
      <c r="P8" s="25"/>
    </row>
    <row r="9" spans="1:16" s="26" customFormat="1" ht="15" customHeight="1">
      <c r="A9" s="141"/>
      <c r="B9" s="27" t="s">
        <v>54</v>
      </c>
      <c r="C9" s="39">
        <v>5</v>
      </c>
      <c r="D9" s="40" t="s">
        <v>66</v>
      </c>
      <c r="E9" s="41">
        <v>60000</v>
      </c>
      <c r="F9" s="23">
        <v>55000</v>
      </c>
      <c r="G9" s="79">
        <f t="shared" si="0"/>
        <v>275000</v>
      </c>
      <c r="H9" s="56">
        <f t="shared" si="1"/>
        <v>0.08333333333333337</v>
      </c>
      <c r="I9" s="22">
        <f aca="true" t="shared" si="2" ref="I9:I15">G9</f>
        <v>275000</v>
      </c>
      <c r="J9" s="23"/>
      <c r="K9" s="23"/>
      <c r="L9" s="23"/>
      <c r="M9" s="23"/>
      <c r="N9" s="23"/>
      <c r="O9" s="24">
        <f aca="true" t="shared" si="3" ref="O9:O15">SUM(I9:N9)</f>
        <v>275000</v>
      </c>
      <c r="P9" s="25"/>
    </row>
    <row r="10" spans="1:16" s="26" customFormat="1" ht="15" customHeight="1">
      <c r="A10" s="141"/>
      <c r="B10" s="27" t="s">
        <v>55</v>
      </c>
      <c r="C10" s="39">
        <v>10</v>
      </c>
      <c r="D10" s="40" t="s">
        <v>66</v>
      </c>
      <c r="E10" s="41">
        <v>50000</v>
      </c>
      <c r="F10" s="23">
        <v>45000</v>
      </c>
      <c r="G10" s="79">
        <f>$C10*F10</f>
        <v>450000</v>
      </c>
      <c r="H10" s="56">
        <f t="shared" si="1"/>
        <v>0.09999999999999998</v>
      </c>
      <c r="I10" s="22">
        <f t="shared" si="2"/>
        <v>450000</v>
      </c>
      <c r="J10" s="23"/>
      <c r="K10" s="23"/>
      <c r="L10" s="23"/>
      <c r="M10" s="23"/>
      <c r="N10" s="23"/>
      <c r="O10" s="24">
        <f t="shared" si="3"/>
        <v>450000</v>
      </c>
      <c r="P10" s="25"/>
    </row>
    <row r="11" spans="1:16" s="26" customFormat="1" ht="15" customHeight="1">
      <c r="A11" s="141"/>
      <c r="B11" s="27" t="s">
        <v>56</v>
      </c>
      <c r="C11" s="39">
        <v>20</v>
      </c>
      <c r="D11" s="40" t="s">
        <v>66</v>
      </c>
      <c r="E11" s="41">
        <v>50000</v>
      </c>
      <c r="F11" s="23">
        <v>45000</v>
      </c>
      <c r="G11" s="79">
        <f t="shared" si="0"/>
        <v>900000</v>
      </c>
      <c r="H11" s="56">
        <f t="shared" si="1"/>
        <v>0.09999999999999998</v>
      </c>
      <c r="I11" s="22">
        <f>G11</f>
        <v>900000</v>
      </c>
      <c r="J11" s="23"/>
      <c r="K11" s="23"/>
      <c r="L11" s="23"/>
      <c r="M11" s="23"/>
      <c r="N11" s="23"/>
      <c r="O11" s="24">
        <f t="shared" si="3"/>
        <v>900000</v>
      </c>
      <c r="P11" s="25"/>
    </row>
    <row r="12" spans="1:16" s="26" customFormat="1" ht="15" customHeight="1">
      <c r="A12" s="141"/>
      <c r="B12" s="27" t="s">
        <v>57</v>
      </c>
      <c r="C12" s="39">
        <v>20</v>
      </c>
      <c r="D12" s="40" t="s">
        <v>66</v>
      </c>
      <c r="E12" s="41">
        <v>50000</v>
      </c>
      <c r="F12" s="23">
        <v>45000</v>
      </c>
      <c r="G12" s="79">
        <f>$C12*F12</f>
        <v>900000</v>
      </c>
      <c r="H12" s="56">
        <f>(1-(F12/E12))</f>
        <v>0.09999999999999998</v>
      </c>
      <c r="I12" s="22">
        <f>G12</f>
        <v>900000</v>
      </c>
      <c r="J12" s="23"/>
      <c r="K12" s="23"/>
      <c r="L12" s="23"/>
      <c r="M12" s="23"/>
      <c r="N12" s="23"/>
      <c r="O12" s="24">
        <f t="shared" si="3"/>
        <v>900000</v>
      </c>
      <c r="P12" s="25"/>
    </row>
    <row r="13" spans="1:16" s="26" customFormat="1" ht="15" customHeight="1">
      <c r="A13" s="141"/>
      <c r="B13" s="27" t="s">
        <v>58</v>
      </c>
      <c r="C13" s="39">
        <v>5</v>
      </c>
      <c r="D13" s="40" t="s">
        <v>66</v>
      </c>
      <c r="E13" s="41">
        <v>60000</v>
      </c>
      <c r="F13" s="23">
        <v>55000</v>
      </c>
      <c r="G13" s="79">
        <f t="shared" si="0"/>
        <v>275000</v>
      </c>
      <c r="H13" s="56">
        <f t="shared" si="1"/>
        <v>0.08333333333333337</v>
      </c>
      <c r="I13" s="22">
        <f t="shared" si="2"/>
        <v>275000</v>
      </c>
      <c r="J13" s="23"/>
      <c r="K13" s="23"/>
      <c r="L13" s="23"/>
      <c r="M13" s="23"/>
      <c r="N13" s="23"/>
      <c r="O13" s="24">
        <f t="shared" si="3"/>
        <v>275000</v>
      </c>
      <c r="P13" s="25"/>
    </row>
    <row r="14" spans="1:16" s="26" customFormat="1" ht="15" customHeight="1">
      <c r="A14" s="141"/>
      <c r="B14" s="27" t="s">
        <v>59</v>
      </c>
      <c r="C14" s="39">
        <v>5</v>
      </c>
      <c r="D14" s="40" t="s">
        <v>66</v>
      </c>
      <c r="E14" s="41">
        <v>60000</v>
      </c>
      <c r="F14" s="23">
        <v>55000</v>
      </c>
      <c r="G14" s="79">
        <f t="shared" si="0"/>
        <v>275000</v>
      </c>
      <c r="H14" s="56">
        <f t="shared" si="1"/>
        <v>0.08333333333333337</v>
      </c>
      <c r="I14" s="22">
        <f t="shared" si="2"/>
        <v>275000</v>
      </c>
      <c r="J14" s="23"/>
      <c r="K14" s="23"/>
      <c r="L14" s="23"/>
      <c r="M14" s="23"/>
      <c r="N14" s="23"/>
      <c r="O14" s="24">
        <f t="shared" si="3"/>
        <v>275000</v>
      </c>
      <c r="P14" s="25"/>
    </row>
    <row r="15" spans="1:16" s="26" customFormat="1" ht="15" customHeight="1">
      <c r="A15" s="141"/>
      <c r="B15" s="27" t="s">
        <v>67</v>
      </c>
      <c r="C15" s="39">
        <v>10</v>
      </c>
      <c r="D15" s="40" t="s">
        <v>66</v>
      </c>
      <c r="E15" s="41">
        <v>60000</v>
      </c>
      <c r="F15" s="23">
        <v>55000</v>
      </c>
      <c r="G15" s="79">
        <f t="shared" si="0"/>
        <v>550000</v>
      </c>
      <c r="H15" s="56">
        <f t="shared" si="1"/>
        <v>0.08333333333333337</v>
      </c>
      <c r="I15" s="22">
        <f t="shared" si="2"/>
        <v>550000</v>
      </c>
      <c r="J15" s="23"/>
      <c r="K15" s="23"/>
      <c r="L15" s="23"/>
      <c r="M15" s="23"/>
      <c r="N15" s="23"/>
      <c r="O15" s="24">
        <f t="shared" si="3"/>
        <v>550000</v>
      </c>
      <c r="P15" s="25"/>
    </row>
    <row r="16" spans="1:16" s="26" customFormat="1" ht="15" customHeight="1">
      <c r="A16" s="141"/>
      <c r="B16" s="27" t="s">
        <v>92</v>
      </c>
      <c r="C16" s="39">
        <v>1</v>
      </c>
      <c r="D16" s="40" t="s">
        <v>93</v>
      </c>
      <c r="E16" s="41">
        <v>450000</v>
      </c>
      <c r="F16" s="23">
        <v>450000</v>
      </c>
      <c r="G16" s="79">
        <f>$C16*F16</f>
        <v>450000</v>
      </c>
      <c r="H16" s="56">
        <f>(1-(F16/E16))</f>
        <v>0</v>
      </c>
      <c r="I16" s="22">
        <f>G16</f>
        <v>450000</v>
      </c>
      <c r="J16" s="23"/>
      <c r="K16" s="23"/>
      <c r="L16" s="23"/>
      <c r="M16" s="23"/>
      <c r="N16" s="23"/>
      <c r="O16" s="24">
        <f>SUM(I16:N16)</f>
        <v>450000</v>
      </c>
      <c r="P16" s="25"/>
    </row>
    <row r="17" spans="1:21" s="59" customFormat="1" ht="15" customHeight="1">
      <c r="A17" s="141"/>
      <c r="B17" s="30" t="s">
        <v>8</v>
      </c>
      <c r="C17" s="44"/>
      <c r="D17" s="31"/>
      <c r="E17" s="45"/>
      <c r="F17" s="82"/>
      <c r="G17" s="76">
        <f>SUM(G8:G16)</f>
        <v>4625000</v>
      </c>
      <c r="H17" s="57"/>
      <c r="I17" s="32">
        <f>SUM(I8:I16)</f>
        <v>4625000</v>
      </c>
      <c r="J17" s="33">
        <f>SUM(J8:J15)</f>
        <v>0</v>
      </c>
      <c r="K17" s="33">
        <f>SUM(K8:K15)</f>
        <v>0</v>
      </c>
      <c r="L17" s="33">
        <f>SUM(L8:L15)</f>
        <v>0</v>
      </c>
      <c r="M17" s="33">
        <f>SUM(M8:M15)</f>
        <v>0</v>
      </c>
      <c r="N17" s="33">
        <f>SUM(N8:N15)</f>
        <v>0</v>
      </c>
      <c r="O17" s="34">
        <f>SUM(I17:N17)</f>
        <v>4625000</v>
      </c>
      <c r="P17" s="35"/>
      <c r="Q17" s="26"/>
      <c r="R17" s="26"/>
      <c r="S17" s="26"/>
      <c r="T17" s="26"/>
      <c r="U17" s="26"/>
    </row>
    <row r="18" spans="1:21" ht="15" customHeight="1" thickBot="1">
      <c r="A18" s="46"/>
      <c r="B18" s="47"/>
      <c r="C18" s="48"/>
      <c r="D18" s="49"/>
      <c r="E18" s="50"/>
      <c r="F18" s="52"/>
      <c r="G18" s="77"/>
      <c r="H18" s="51"/>
      <c r="I18" s="52"/>
      <c r="J18" s="53"/>
      <c r="K18" s="53"/>
      <c r="L18" s="53"/>
      <c r="M18" s="53"/>
      <c r="N18" s="53"/>
      <c r="O18" s="54"/>
      <c r="P18" s="55"/>
      <c r="Q18" s="26"/>
      <c r="R18" s="26"/>
      <c r="S18" s="26"/>
      <c r="T18" s="26"/>
      <c r="U18" s="26"/>
    </row>
    <row r="19" spans="1:16" s="26" customFormat="1" ht="36">
      <c r="A19" s="142" t="s">
        <v>15</v>
      </c>
      <c r="B19" s="16" t="s">
        <v>4</v>
      </c>
      <c r="C19" s="118" t="s">
        <v>16</v>
      </c>
      <c r="D19" s="122" t="s">
        <v>6</v>
      </c>
      <c r="E19" s="119" t="s">
        <v>17</v>
      </c>
      <c r="F19" s="86" t="s">
        <v>18</v>
      </c>
      <c r="G19" s="78" t="s">
        <v>19</v>
      </c>
      <c r="H19" s="38" t="s">
        <v>7</v>
      </c>
      <c r="I19" s="112">
        <v>4</v>
      </c>
      <c r="J19" s="112">
        <v>5</v>
      </c>
      <c r="K19" s="112">
        <v>6</v>
      </c>
      <c r="L19" s="112">
        <v>7</v>
      </c>
      <c r="M19" s="112">
        <v>8</v>
      </c>
      <c r="N19" s="112">
        <v>9</v>
      </c>
      <c r="O19" s="21" t="str">
        <f>"合計
（令和"&amp;I19&amp;"～"&amp;N19&amp;"年度）"</f>
        <v>合計
（令和4～9年度）</v>
      </c>
      <c r="P19" s="85" t="s">
        <v>9</v>
      </c>
    </row>
    <row r="20" spans="1:16" s="26" customFormat="1" ht="15" customHeight="1">
      <c r="A20" s="143"/>
      <c r="B20" s="28" t="s">
        <v>95</v>
      </c>
      <c r="C20" s="39">
        <v>5</v>
      </c>
      <c r="D20" s="60" t="s">
        <v>94</v>
      </c>
      <c r="E20" s="42">
        <v>60000</v>
      </c>
      <c r="F20" s="23">
        <v>55000</v>
      </c>
      <c r="G20" s="75">
        <f aca="true" t="shared" si="4" ref="G20:G31">$C20*F20</f>
        <v>275000</v>
      </c>
      <c r="H20" s="56">
        <f aca="true" t="shared" si="5" ref="H20:H31">(1-(F20/E20))</f>
        <v>0.08333333333333337</v>
      </c>
      <c r="I20" s="42"/>
      <c r="J20" s="42">
        <f>$G20</f>
        <v>275000</v>
      </c>
      <c r="K20" s="42">
        <f aca="true" t="shared" si="6" ref="K20:N29">$G20</f>
        <v>275000</v>
      </c>
      <c r="L20" s="42">
        <f t="shared" si="6"/>
        <v>275000</v>
      </c>
      <c r="M20" s="42">
        <f t="shared" si="6"/>
        <v>275000</v>
      </c>
      <c r="N20" s="42">
        <f t="shared" si="6"/>
        <v>275000</v>
      </c>
      <c r="O20" s="24">
        <f>SUM(I20:N20)</f>
        <v>1375000</v>
      </c>
      <c r="P20" s="25"/>
    </row>
    <row r="21" spans="1:16" s="26" customFormat="1" ht="15" customHeight="1">
      <c r="A21" s="143"/>
      <c r="B21" s="28" t="s">
        <v>60</v>
      </c>
      <c r="C21" s="39">
        <v>1</v>
      </c>
      <c r="D21" s="60" t="s">
        <v>93</v>
      </c>
      <c r="E21" s="120">
        <v>30000</v>
      </c>
      <c r="F21" s="81">
        <v>30000</v>
      </c>
      <c r="G21" s="75">
        <f t="shared" si="4"/>
        <v>30000</v>
      </c>
      <c r="H21" s="56">
        <f t="shared" si="5"/>
        <v>0</v>
      </c>
      <c r="I21" s="42"/>
      <c r="J21" s="42">
        <f aca="true" t="shared" si="7" ref="J21:J29">$G21</f>
        <v>30000</v>
      </c>
      <c r="K21" s="42">
        <f t="shared" si="6"/>
        <v>30000</v>
      </c>
      <c r="L21" s="42">
        <f t="shared" si="6"/>
        <v>30000</v>
      </c>
      <c r="M21" s="42">
        <f t="shared" si="6"/>
        <v>30000</v>
      </c>
      <c r="N21" s="42">
        <f t="shared" si="6"/>
        <v>30000</v>
      </c>
      <c r="O21" s="24">
        <f aca="true" t="shared" si="8" ref="O21:O31">SUM(I21:N21)</f>
        <v>150000</v>
      </c>
      <c r="P21" s="25"/>
    </row>
    <row r="22" spans="1:16" s="26" customFormat="1" ht="15" customHeight="1">
      <c r="A22" s="143"/>
      <c r="B22" s="27" t="s">
        <v>61</v>
      </c>
      <c r="C22" s="39">
        <v>1</v>
      </c>
      <c r="D22" s="60" t="s">
        <v>93</v>
      </c>
      <c r="E22" s="42">
        <v>5000</v>
      </c>
      <c r="F22" s="42">
        <v>5000</v>
      </c>
      <c r="G22" s="75">
        <f t="shared" si="4"/>
        <v>5000</v>
      </c>
      <c r="H22" s="56">
        <f t="shared" si="5"/>
        <v>0</v>
      </c>
      <c r="I22" s="42"/>
      <c r="J22" s="42">
        <f t="shared" si="7"/>
        <v>5000</v>
      </c>
      <c r="K22" s="42">
        <f t="shared" si="6"/>
        <v>5000</v>
      </c>
      <c r="L22" s="42">
        <f t="shared" si="6"/>
        <v>5000</v>
      </c>
      <c r="M22" s="42">
        <f t="shared" si="6"/>
        <v>5000</v>
      </c>
      <c r="N22" s="42">
        <f t="shared" si="6"/>
        <v>5000</v>
      </c>
      <c r="O22" s="24">
        <f t="shared" si="8"/>
        <v>25000</v>
      </c>
      <c r="P22" s="25"/>
    </row>
    <row r="23" spans="1:16" s="26" customFormat="1" ht="15" customHeight="1">
      <c r="A23" s="143"/>
      <c r="B23" s="27" t="s">
        <v>62</v>
      </c>
      <c r="C23" s="39">
        <v>1</v>
      </c>
      <c r="D23" s="60" t="s">
        <v>93</v>
      </c>
      <c r="E23" s="22">
        <v>1000</v>
      </c>
      <c r="F23" s="23">
        <v>1000</v>
      </c>
      <c r="G23" s="75">
        <f t="shared" si="4"/>
        <v>1000</v>
      </c>
      <c r="H23" s="56">
        <f t="shared" si="5"/>
        <v>0</v>
      </c>
      <c r="I23" s="42"/>
      <c r="J23" s="42">
        <f t="shared" si="7"/>
        <v>1000</v>
      </c>
      <c r="K23" s="42">
        <f t="shared" si="6"/>
        <v>1000</v>
      </c>
      <c r="L23" s="42">
        <f t="shared" si="6"/>
        <v>1000</v>
      </c>
      <c r="M23" s="42">
        <f t="shared" si="6"/>
        <v>1000</v>
      </c>
      <c r="N23" s="42">
        <f t="shared" si="6"/>
        <v>1000</v>
      </c>
      <c r="O23" s="24">
        <f t="shared" si="8"/>
        <v>5000</v>
      </c>
      <c r="P23" s="25"/>
    </row>
    <row r="24" spans="1:16" s="26" customFormat="1" ht="15" customHeight="1">
      <c r="A24" s="143"/>
      <c r="B24" s="28" t="s">
        <v>63</v>
      </c>
      <c r="C24" s="39">
        <v>1</v>
      </c>
      <c r="D24" s="60" t="s">
        <v>93</v>
      </c>
      <c r="E24" s="22">
        <v>5000</v>
      </c>
      <c r="F24" s="23">
        <v>5000</v>
      </c>
      <c r="G24" s="75">
        <f t="shared" si="4"/>
        <v>5000</v>
      </c>
      <c r="H24" s="56">
        <f t="shared" si="5"/>
        <v>0</v>
      </c>
      <c r="I24" s="42"/>
      <c r="J24" s="42">
        <f t="shared" si="7"/>
        <v>5000</v>
      </c>
      <c r="K24" s="42">
        <f t="shared" si="6"/>
        <v>5000</v>
      </c>
      <c r="L24" s="42">
        <f t="shared" si="6"/>
        <v>5000</v>
      </c>
      <c r="M24" s="42">
        <f t="shared" si="6"/>
        <v>5000</v>
      </c>
      <c r="N24" s="42">
        <f t="shared" si="6"/>
        <v>5000</v>
      </c>
      <c r="O24" s="24">
        <f t="shared" si="8"/>
        <v>25000</v>
      </c>
      <c r="P24" s="25"/>
    </row>
    <row r="25" spans="1:16" s="26" customFormat="1" ht="15" customHeight="1">
      <c r="A25" s="143"/>
      <c r="B25" s="28" t="s">
        <v>64</v>
      </c>
      <c r="C25" s="39">
        <v>1</v>
      </c>
      <c r="D25" s="60" t="s">
        <v>93</v>
      </c>
      <c r="E25" s="42">
        <v>50000</v>
      </c>
      <c r="F25" s="42">
        <v>50000</v>
      </c>
      <c r="G25" s="75">
        <f t="shared" si="4"/>
        <v>50000</v>
      </c>
      <c r="H25" s="56">
        <f t="shared" si="5"/>
        <v>0</v>
      </c>
      <c r="I25" s="42"/>
      <c r="J25" s="42">
        <f t="shared" si="7"/>
        <v>50000</v>
      </c>
      <c r="K25" s="42">
        <f t="shared" si="6"/>
        <v>50000</v>
      </c>
      <c r="L25" s="42">
        <f t="shared" si="6"/>
        <v>50000</v>
      </c>
      <c r="M25" s="42">
        <f t="shared" si="6"/>
        <v>50000</v>
      </c>
      <c r="N25" s="42">
        <f t="shared" si="6"/>
        <v>50000</v>
      </c>
      <c r="O25" s="24">
        <f t="shared" si="8"/>
        <v>250000</v>
      </c>
      <c r="P25" s="25"/>
    </row>
    <row r="26" spans="1:16" s="26" customFormat="1" ht="15.75" customHeight="1">
      <c r="A26" s="143"/>
      <c r="B26" s="28" t="s">
        <v>65</v>
      </c>
      <c r="C26" s="39">
        <v>1</v>
      </c>
      <c r="D26" s="60" t="s">
        <v>93</v>
      </c>
      <c r="E26" s="42">
        <v>15000</v>
      </c>
      <c r="F26" s="42">
        <v>15000</v>
      </c>
      <c r="G26" s="75">
        <f t="shared" si="4"/>
        <v>15000</v>
      </c>
      <c r="H26" s="56">
        <f t="shared" si="5"/>
        <v>0</v>
      </c>
      <c r="I26" s="42"/>
      <c r="J26" s="42">
        <f t="shared" si="7"/>
        <v>15000</v>
      </c>
      <c r="K26" s="42">
        <f t="shared" si="6"/>
        <v>15000</v>
      </c>
      <c r="L26" s="42">
        <f t="shared" si="6"/>
        <v>15000</v>
      </c>
      <c r="M26" s="42">
        <f t="shared" si="6"/>
        <v>15000</v>
      </c>
      <c r="N26" s="42">
        <f t="shared" si="6"/>
        <v>15000</v>
      </c>
      <c r="O26" s="24">
        <f t="shared" si="8"/>
        <v>75000</v>
      </c>
      <c r="P26" s="25"/>
    </row>
    <row r="27" spans="1:16" s="26" customFormat="1" ht="27" customHeight="1">
      <c r="A27" s="143"/>
      <c r="B27" s="27" t="s">
        <v>68</v>
      </c>
      <c r="C27" s="39">
        <v>1</v>
      </c>
      <c r="D27" s="60" t="s">
        <v>93</v>
      </c>
      <c r="E27" s="22">
        <v>250000</v>
      </c>
      <c r="F27" s="23">
        <v>250000</v>
      </c>
      <c r="G27" s="75">
        <f t="shared" si="4"/>
        <v>250000</v>
      </c>
      <c r="H27" s="56">
        <f t="shared" si="5"/>
        <v>0</v>
      </c>
      <c r="I27" s="42"/>
      <c r="J27" s="42">
        <f t="shared" si="7"/>
        <v>250000</v>
      </c>
      <c r="K27" s="42">
        <f t="shared" si="6"/>
        <v>250000</v>
      </c>
      <c r="L27" s="42">
        <f t="shared" si="6"/>
        <v>250000</v>
      </c>
      <c r="M27" s="42">
        <f t="shared" si="6"/>
        <v>250000</v>
      </c>
      <c r="N27" s="42">
        <f t="shared" si="6"/>
        <v>250000</v>
      </c>
      <c r="O27" s="24">
        <f t="shared" si="8"/>
        <v>1250000</v>
      </c>
      <c r="P27" s="25"/>
    </row>
    <row r="28" spans="1:16" s="26" customFormat="1" ht="15" customHeight="1">
      <c r="A28" s="143"/>
      <c r="B28" s="28" t="s">
        <v>96</v>
      </c>
      <c r="C28" s="39">
        <v>1</v>
      </c>
      <c r="D28" s="60" t="s">
        <v>93</v>
      </c>
      <c r="E28" s="22">
        <v>50000</v>
      </c>
      <c r="F28" s="23">
        <v>45000</v>
      </c>
      <c r="G28" s="75">
        <f t="shared" si="4"/>
        <v>45000</v>
      </c>
      <c r="H28" s="56">
        <f t="shared" si="5"/>
        <v>0.09999999999999998</v>
      </c>
      <c r="I28" s="42"/>
      <c r="J28" s="42">
        <f t="shared" si="7"/>
        <v>45000</v>
      </c>
      <c r="K28" s="42">
        <f t="shared" si="6"/>
        <v>45000</v>
      </c>
      <c r="L28" s="42">
        <f t="shared" si="6"/>
        <v>45000</v>
      </c>
      <c r="M28" s="42">
        <f t="shared" si="6"/>
        <v>45000</v>
      </c>
      <c r="N28" s="42">
        <f t="shared" si="6"/>
        <v>45000</v>
      </c>
      <c r="O28" s="24">
        <f t="shared" si="8"/>
        <v>225000</v>
      </c>
      <c r="P28" s="25"/>
    </row>
    <row r="29" spans="1:21" ht="28.5" customHeight="1">
      <c r="A29" s="143"/>
      <c r="B29" s="27" t="s">
        <v>97</v>
      </c>
      <c r="C29" s="61">
        <v>1</v>
      </c>
      <c r="D29" s="60" t="s">
        <v>98</v>
      </c>
      <c r="E29" s="120">
        <v>300000</v>
      </c>
      <c r="F29" s="81">
        <v>190000</v>
      </c>
      <c r="G29" s="75">
        <f t="shared" si="4"/>
        <v>190000</v>
      </c>
      <c r="H29" s="56">
        <f t="shared" si="5"/>
        <v>0.3666666666666667</v>
      </c>
      <c r="I29" s="42"/>
      <c r="J29" s="42">
        <f t="shared" si="7"/>
        <v>190000</v>
      </c>
      <c r="K29" s="42">
        <f t="shared" si="6"/>
        <v>190000</v>
      </c>
      <c r="L29" s="42">
        <f t="shared" si="6"/>
        <v>190000</v>
      </c>
      <c r="M29" s="42">
        <f t="shared" si="6"/>
        <v>190000</v>
      </c>
      <c r="N29" s="42">
        <f>$G29</f>
        <v>190000</v>
      </c>
      <c r="O29" s="24">
        <f t="shared" si="8"/>
        <v>950000</v>
      </c>
      <c r="P29" s="58"/>
      <c r="Q29" s="26"/>
      <c r="R29" s="26"/>
      <c r="S29" s="26"/>
      <c r="T29" s="26"/>
      <c r="U29" s="26"/>
    </row>
    <row r="30" spans="1:21" ht="15" customHeight="1">
      <c r="A30" s="143"/>
      <c r="B30" s="28"/>
      <c r="C30" s="61"/>
      <c r="D30" s="60"/>
      <c r="E30" s="120"/>
      <c r="F30" s="81"/>
      <c r="G30" s="75">
        <f t="shared" si="4"/>
        <v>0</v>
      </c>
      <c r="H30" s="56" t="e">
        <f t="shared" si="5"/>
        <v>#DIV/0!</v>
      </c>
      <c r="I30" s="42"/>
      <c r="J30" s="23"/>
      <c r="K30" s="23"/>
      <c r="L30" s="23"/>
      <c r="M30" s="23"/>
      <c r="N30" s="23"/>
      <c r="O30" s="24">
        <f t="shared" si="8"/>
        <v>0</v>
      </c>
      <c r="P30" s="58"/>
      <c r="Q30" s="26"/>
      <c r="R30" s="26"/>
      <c r="S30" s="26"/>
      <c r="T30" s="26"/>
      <c r="U30" s="26"/>
    </row>
    <row r="31" spans="1:21" ht="15" customHeight="1">
      <c r="A31" s="143"/>
      <c r="B31" s="28"/>
      <c r="C31" s="39"/>
      <c r="D31" s="60"/>
      <c r="E31" s="120"/>
      <c r="F31" s="81"/>
      <c r="G31" s="75">
        <f t="shared" si="4"/>
        <v>0</v>
      </c>
      <c r="H31" s="56" t="e">
        <f t="shared" si="5"/>
        <v>#DIV/0!</v>
      </c>
      <c r="I31" s="42"/>
      <c r="J31" s="43"/>
      <c r="K31" s="43"/>
      <c r="L31" s="43"/>
      <c r="M31" s="43"/>
      <c r="N31" s="43"/>
      <c r="O31" s="24">
        <f t="shared" si="8"/>
        <v>0</v>
      </c>
      <c r="P31" s="58"/>
      <c r="Q31" s="26"/>
      <c r="R31" s="26"/>
      <c r="S31" s="26"/>
      <c r="T31" s="26"/>
      <c r="U31" s="26"/>
    </row>
    <row r="32" spans="1:21" ht="15" customHeight="1" thickBot="1">
      <c r="A32" s="144"/>
      <c r="B32" s="62" t="s">
        <v>8</v>
      </c>
      <c r="C32" s="63"/>
      <c r="D32" s="123"/>
      <c r="E32" s="121"/>
      <c r="F32" s="83"/>
      <c r="G32" s="80">
        <f>SUM(G20:G31)</f>
        <v>866000</v>
      </c>
      <c r="H32" s="66"/>
      <c r="I32" s="67">
        <f aca="true" t="shared" si="9" ref="I32:N32">SUM(I20:I31)</f>
        <v>0</v>
      </c>
      <c r="J32" s="68">
        <f t="shared" si="9"/>
        <v>866000</v>
      </c>
      <c r="K32" s="68">
        <f t="shared" si="9"/>
        <v>866000</v>
      </c>
      <c r="L32" s="68">
        <f t="shared" si="9"/>
        <v>866000</v>
      </c>
      <c r="M32" s="68">
        <f t="shared" si="9"/>
        <v>866000</v>
      </c>
      <c r="N32" s="68">
        <f t="shared" si="9"/>
        <v>866000</v>
      </c>
      <c r="O32" s="69">
        <f>SUM(I32:N32)</f>
        <v>4330000</v>
      </c>
      <c r="P32" s="70"/>
      <c r="Q32" s="26"/>
      <c r="R32" s="26"/>
      <c r="S32" s="26"/>
      <c r="T32" s="26"/>
      <c r="U32" s="26"/>
    </row>
    <row r="33" spans="1:16" ht="12.75" thickBot="1">
      <c r="A33" s="13"/>
      <c r="B33" s="13"/>
      <c r="C33" s="14"/>
      <c r="D33" s="13"/>
      <c r="E33" s="13"/>
      <c r="F33" s="13"/>
      <c r="G33" s="13"/>
      <c r="H33" s="13"/>
      <c r="I33" s="13"/>
      <c r="J33" s="13"/>
      <c r="K33" s="13"/>
      <c r="L33" s="13"/>
      <c r="M33" s="13"/>
      <c r="N33" s="13"/>
      <c r="O33" s="71"/>
      <c r="P33" s="13"/>
    </row>
    <row r="34" spans="1:16" ht="24.75" thickBot="1">
      <c r="A34" s="13"/>
      <c r="B34" s="13"/>
      <c r="C34" s="14"/>
      <c r="D34" s="13"/>
      <c r="E34" s="13"/>
      <c r="F34" s="13"/>
      <c r="G34" s="13"/>
      <c r="H34" s="13"/>
      <c r="I34" s="113">
        <f>I19</f>
        <v>4</v>
      </c>
      <c r="J34" s="114">
        <f>I34+1</f>
        <v>5</v>
      </c>
      <c r="K34" s="114">
        <f>J34+1</f>
        <v>6</v>
      </c>
      <c r="L34" s="114">
        <f>K34+1</f>
        <v>7</v>
      </c>
      <c r="M34" s="114">
        <f>L34+1</f>
        <v>8</v>
      </c>
      <c r="N34" s="114">
        <f>M34+1</f>
        <v>9</v>
      </c>
      <c r="O34" s="21" t="str">
        <f>"合計
（令和"&amp;I34&amp;"～"&amp;N34&amp;"年度）"</f>
        <v>合計
（令和4～9年度）</v>
      </c>
      <c r="P34" s="13"/>
    </row>
    <row r="35" spans="1:15" ht="18.75" customHeight="1" thickBot="1">
      <c r="A35" s="13"/>
      <c r="B35" s="13"/>
      <c r="C35" s="14"/>
      <c r="D35" s="13"/>
      <c r="E35" s="13"/>
      <c r="F35" s="13"/>
      <c r="G35" s="107" t="s">
        <v>20</v>
      </c>
      <c r="H35" s="108"/>
      <c r="I35" s="109">
        <f>SUMIF($B6:$B32,"合計",I6:I32)</f>
        <v>4625000</v>
      </c>
      <c r="J35" s="110">
        <f>SUMIF($B6:$B32,"合計",J6:J32)</f>
        <v>866000</v>
      </c>
      <c r="K35" s="110">
        <f>SUMIF($B6:$B32,"合計",K6:K32)</f>
        <v>866000</v>
      </c>
      <c r="L35" s="110">
        <f>SUMIF($B6:$B32,"合計",L6:L32)</f>
        <v>866000</v>
      </c>
      <c r="M35" s="110">
        <f>SUMIF($B6:$B32,"合計",M6:M32)</f>
        <v>866000</v>
      </c>
      <c r="N35" s="110">
        <f>SUMIF($B6:$B32,"合計",N6:N32)</f>
        <v>866000</v>
      </c>
      <c r="O35" s="111">
        <f>SUM(I35:N35)</f>
        <v>8955000</v>
      </c>
    </row>
  </sheetData>
  <sheetProtection insertColumns="0" insertRows="0" deleteColumns="0" deleteRows="0"/>
  <mergeCells count="8">
    <mergeCell ref="A7:A17"/>
    <mergeCell ref="A19:A32"/>
    <mergeCell ref="C3:F3"/>
    <mergeCell ref="H3:I3"/>
    <mergeCell ref="J3:M3"/>
    <mergeCell ref="C4:F4"/>
    <mergeCell ref="H4:I4"/>
    <mergeCell ref="J4:M4"/>
  </mergeCells>
  <printOptions/>
  <pageMargins left="0.31496062992125984" right="0.2362204724409449" top="0.2362204724409449" bottom="0.1968503937007874" header="0.1968503937007874" footer="0.1968503937007874"/>
  <pageSetup horizontalDpi="600" verticalDpi="600" orientation="landscape" paperSize="9" scale="68" r:id="rId1"/>
  <rowBreaks count="1" manualBreakCount="1">
    <brk id="18" max="15" man="1"/>
  </rowBreaks>
  <ignoredErrors>
    <ignoredError sqref="J23" unlockedFormula="1"/>
  </ignoredErrors>
</worksheet>
</file>

<file path=xl/worksheets/sheet4.xml><?xml version="1.0" encoding="utf-8"?>
<worksheet xmlns="http://schemas.openxmlformats.org/spreadsheetml/2006/main" xmlns:r="http://schemas.openxmlformats.org/officeDocument/2006/relationships">
  <sheetPr>
    <tabColor rgb="FFFF0000"/>
  </sheetPr>
  <dimension ref="A1:U33"/>
  <sheetViews>
    <sheetView view="pageBreakPreview" zoomScale="70" zoomScaleNormal="87" zoomScaleSheetLayoutView="70" zoomScalePageLayoutView="0" workbookViewId="0" topLeftCell="A1">
      <selection activeCell="D37" sqref="D37"/>
    </sheetView>
  </sheetViews>
  <sheetFormatPr defaultColWidth="9.00390625" defaultRowHeight="13.5"/>
  <cols>
    <col min="1" max="1" width="6.125" style="9" customWidth="1"/>
    <col min="2" max="2" width="30.50390625" style="9" customWidth="1"/>
    <col min="3" max="3" width="7.50390625" style="10" customWidth="1"/>
    <col min="4" max="4" width="8.375" style="9" customWidth="1"/>
    <col min="5" max="6" width="10.625" style="9" customWidth="1"/>
    <col min="7" max="7" width="12.875" style="9" customWidth="1"/>
    <col min="8" max="14" width="10.625" style="9" customWidth="1"/>
    <col min="15" max="15" width="12.50390625" style="9" customWidth="1"/>
    <col min="16" max="16" width="28.375" style="9" customWidth="1"/>
    <col min="17" max="16384" width="9.00390625" style="9" customWidth="1"/>
  </cols>
  <sheetData>
    <row r="1" spans="1:16" ht="17.25">
      <c r="A1" s="8" t="s">
        <v>88</v>
      </c>
      <c r="P1" s="11"/>
    </row>
    <row r="2" spans="15:16" ht="20.25" customHeight="1">
      <c r="O2" s="11"/>
      <c r="P2" s="12"/>
    </row>
    <row r="3" spans="2:16" ht="19.5" customHeight="1">
      <c r="B3" s="73" t="s">
        <v>2</v>
      </c>
      <c r="C3" s="149"/>
      <c r="D3" s="149"/>
      <c r="E3" s="149"/>
      <c r="F3" s="149"/>
      <c r="G3" s="72"/>
      <c r="H3" s="146" t="s">
        <v>86</v>
      </c>
      <c r="I3" s="146"/>
      <c r="J3" s="150"/>
      <c r="K3" s="150"/>
      <c r="L3" s="150"/>
      <c r="M3" s="150"/>
      <c r="N3" s="106"/>
      <c r="O3" s="96" t="s">
        <v>89</v>
      </c>
      <c r="P3" s="117"/>
    </row>
    <row r="4" spans="2:16" ht="19.5" customHeight="1">
      <c r="B4" s="73" t="s">
        <v>85</v>
      </c>
      <c r="C4" s="150"/>
      <c r="D4" s="150"/>
      <c r="E4" s="150"/>
      <c r="F4" s="150"/>
      <c r="G4" s="72"/>
      <c r="H4" s="146" t="s">
        <v>90</v>
      </c>
      <c r="I4" s="146"/>
      <c r="J4" s="150"/>
      <c r="K4" s="150"/>
      <c r="L4" s="150"/>
      <c r="M4" s="150"/>
      <c r="N4" s="105"/>
      <c r="O4" s="11"/>
      <c r="P4" s="12"/>
    </row>
    <row r="5" spans="3:15" s="13" customFormat="1" ht="15" thickBot="1">
      <c r="C5" s="14"/>
      <c r="O5" s="15" t="s">
        <v>3</v>
      </c>
    </row>
    <row r="6" spans="1:16" s="26" customFormat="1" ht="24">
      <c r="A6" s="140" t="s">
        <v>13</v>
      </c>
      <c r="B6" s="16" t="s">
        <v>4</v>
      </c>
      <c r="C6" s="17" t="s">
        <v>5</v>
      </c>
      <c r="D6" s="36" t="s">
        <v>6</v>
      </c>
      <c r="E6" s="37" t="s">
        <v>10</v>
      </c>
      <c r="F6" s="86" t="s">
        <v>11</v>
      </c>
      <c r="G6" s="78" t="s">
        <v>12</v>
      </c>
      <c r="H6" s="38" t="s">
        <v>14</v>
      </c>
      <c r="I6" s="112">
        <v>4</v>
      </c>
      <c r="J6" s="112">
        <v>5</v>
      </c>
      <c r="K6" s="112">
        <v>6</v>
      </c>
      <c r="L6" s="112">
        <v>7</v>
      </c>
      <c r="M6" s="112">
        <v>8</v>
      </c>
      <c r="N6" s="112">
        <v>9</v>
      </c>
      <c r="O6" s="21" t="str">
        <f>"合計
（令和"&amp;I6&amp;"～"&amp;N6&amp;"年度）"</f>
        <v>合計
（令和4～9年度）</v>
      </c>
      <c r="P6" s="85" t="s">
        <v>9</v>
      </c>
    </row>
    <row r="7" spans="1:16" s="26" customFormat="1" ht="15" customHeight="1">
      <c r="A7" s="141"/>
      <c r="B7" s="28"/>
      <c r="C7" s="39"/>
      <c r="D7" s="40" t="s">
        <v>66</v>
      </c>
      <c r="E7" s="41"/>
      <c r="F7" s="23"/>
      <c r="G7" s="79">
        <f>$C7*F7</f>
        <v>0</v>
      </c>
      <c r="H7" s="56" t="e">
        <f aca="true" t="shared" si="0" ref="H7:H14">(1-(F7/E7))</f>
        <v>#DIV/0!</v>
      </c>
      <c r="I7" s="42">
        <f>G7</f>
        <v>0</v>
      </c>
      <c r="J7" s="43"/>
      <c r="K7" s="43"/>
      <c r="L7" s="43"/>
      <c r="M7" s="43"/>
      <c r="N7" s="43"/>
      <c r="O7" s="24">
        <f>SUM(I7:N7)</f>
        <v>0</v>
      </c>
      <c r="P7" s="25"/>
    </row>
    <row r="8" spans="1:16" s="26" customFormat="1" ht="15" customHeight="1">
      <c r="A8" s="141"/>
      <c r="B8" s="27"/>
      <c r="C8" s="39"/>
      <c r="D8" s="40" t="s">
        <v>66</v>
      </c>
      <c r="E8" s="41"/>
      <c r="F8" s="23"/>
      <c r="G8" s="79">
        <f aca="true" t="shared" si="1" ref="G8:G14">$C8*F8</f>
        <v>0</v>
      </c>
      <c r="H8" s="56" t="e">
        <f t="shared" si="0"/>
        <v>#DIV/0!</v>
      </c>
      <c r="I8" s="42">
        <f aca="true" t="shared" si="2" ref="I8:I14">G8</f>
        <v>0</v>
      </c>
      <c r="J8" s="43"/>
      <c r="K8" s="43"/>
      <c r="L8" s="43"/>
      <c r="M8" s="43"/>
      <c r="N8" s="43"/>
      <c r="O8" s="24">
        <f aca="true" t="shared" si="3" ref="O8:O14">SUM(I8:N8)</f>
        <v>0</v>
      </c>
      <c r="P8" s="25"/>
    </row>
    <row r="9" spans="1:16" s="26" customFormat="1" ht="15" customHeight="1">
      <c r="A9" s="141"/>
      <c r="B9" s="27"/>
      <c r="C9" s="39"/>
      <c r="D9" s="40" t="s">
        <v>66</v>
      </c>
      <c r="E9" s="41"/>
      <c r="F9" s="23"/>
      <c r="G9" s="79">
        <f t="shared" si="1"/>
        <v>0</v>
      </c>
      <c r="H9" s="56" t="e">
        <f t="shared" si="0"/>
        <v>#DIV/0!</v>
      </c>
      <c r="I9" s="42">
        <f t="shared" si="2"/>
        <v>0</v>
      </c>
      <c r="J9" s="43"/>
      <c r="K9" s="43"/>
      <c r="L9" s="43"/>
      <c r="M9" s="43"/>
      <c r="N9" s="43"/>
      <c r="O9" s="24">
        <f t="shared" si="3"/>
        <v>0</v>
      </c>
      <c r="P9" s="25"/>
    </row>
    <row r="10" spans="1:16" s="26" customFormat="1" ht="15" customHeight="1">
      <c r="A10" s="141"/>
      <c r="B10" s="27"/>
      <c r="C10" s="39"/>
      <c r="D10" s="40" t="s">
        <v>66</v>
      </c>
      <c r="E10" s="41"/>
      <c r="F10" s="23"/>
      <c r="G10" s="79">
        <f t="shared" si="1"/>
        <v>0</v>
      </c>
      <c r="H10" s="56" t="e">
        <f>(1-(F10/E10))</f>
        <v>#DIV/0!</v>
      </c>
      <c r="I10" s="42">
        <f t="shared" si="2"/>
        <v>0</v>
      </c>
      <c r="J10" s="43"/>
      <c r="K10" s="43"/>
      <c r="L10" s="43"/>
      <c r="M10" s="43"/>
      <c r="N10" s="43"/>
      <c r="O10" s="24">
        <f t="shared" si="3"/>
        <v>0</v>
      </c>
      <c r="P10" s="25"/>
    </row>
    <row r="11" spans="1:16" s="26" customFormat="1" ht="15" customHeight="1">
      <c r="A11" s="141"/>
      <c r="B11" s="27"/>
      <c r="C11" s="39"/>
      <c r="D11" s="40" t="s">
        <v>66</v>
      </c>
      <c r="E11" s="41"/>
      <c r="F11" s="23"/>
      <c r="G11" s="79">
        <f t="shared" si="1"/>
        <v>0</v>
      </c>
      <c r="H11" s="56" t="e">
        <f t="shared" si="0"/>
        <v>#DIV/0!</v>
      </c>
      <c r="I11" s="42">
        <f t="shared" si="2"/>
        <v>0</v>
      </c>
      <c r="J11" s="43"/>
      <c r="K11" s="43"/>
      <c r="L11" s="43"/>
      <c r="M11" s="43"/>
      <c r="N11" s="43"/>
      <c r="O11" s="24">
        <f t="shared" si="3"/>
        <v>0</v>
      </c>
      <c r="P11" s="25"/>
    </row>
    <row r="12" spans="1:16" s="26" customFormat="1" ht="15" customHeight="1">
      <c r="A12" s="141"/>
      <c r="B12" s="27"/>
      <c r="C12" s="39"/>
      <c r="D12" s="40" t="s">
        <v>66</v>
      </c>
      <c r="E12" s="41"/>
      <c r="F12" s="23"/>
      <c r="G12" s="79">
        <f>$C12*F12</f>
        <v>0</v>
      </c>
      <c r="H12" s="56" t="e">
        <f t="shared" si="0"/>
        <v>#DIV/0!</v>
      </c>
      <c r="I12" s="42">
        <f t="shared" si="2"/>
        <v>0</v>
      </c>
      <c r="J12" s="43"/>
      <c r="K12" s="43"/>
      <c r="L12" s="43"/>
      <c r="M12" s="43"/>
      <c r="N12" s="43"/>
      <c r="O12" s="24">
        <f t="shared" si="3"/>
        <v>0</v>
      </c>
      <c r="P12" s="25"/>
    </row>
    <row r="13" spans="1:16" s="26" customFormat="1" ht="15" customHeight="1">
      <c r="A13" s="141"/>
      <c r="B13" s="27"/>
      <c r="C13" s="39"/>
      <c r="D13" s="40" t="s">
        <v>66</v>
      </c>
      <c r="E13" s="41"/>
      <c r="F13" s="23"/>
      <c r="G13" s="79">
        <f t="shared" si="1"/>
        <v>0</v>
      </c>
      <c r="H13" s="56" t="e">
        <f t="shared" si="0"/>
        <v>#DIV/0!</v>
      </c>
      <c r="I13" s="42">
        <f t="shared" si="2"/>
        <v>0</v>
      </c>
      <c r="J13" s="43"/>
      <c r="K13" s="43"/>
      <c r="L13" s="43"/>
      <c r="M13" s="43"/>
      <c r="N13" s="43"/>
      <c r="O13" s="24">
        <f t="shared" si="3"/>
        <v>0</v>
      </c>
      <c r="P13" s="25"/>
    </row>
    <row r="14" spans="1:16" s="26" customFormat="1" ht="15" customHeight="1">
      <c r="A14" s="141"/>
      <c r="B14" s="27"/>
      <c r="C14" s="39"/>
      <c r="D14" s="40" t="s">
        <v>66</v>
      </c>
      <c r="E14" s="41"/>
      <c r="F14" s="23"/>
      <c r="G14" s="79">
        <f t="shared" si="1"/>
        <v>0</v>
      </c>
      <c r="H14" s="56" t="e">
        <f t="shared" si="0"/>
        <v>#DIV/0!</v>
      </c>
      <c r="I14" s="42">
        <f t="shared" si="2"/>
        <v>0</v>
      </c>
      <c r="J14" s="43"/>
      <c r="K14" s="43"/>
      <c r="L14" s="43"/>
      <c r="M14" s="43"/>
      <c r="N14" s="43"/>
      <c r="O14" s="24">
        <f t="shared" si="3"/>
        <v>0</v>
      </c>
      <c r="P14" s="25"/>
    </row>
    <row r="15" spans="1:21" s="59" customFormat="1" ht="15" customHeight="1">
      <c r="A15" s="141"/>
      <c r="B15" s="30" t="s">
        <v>8</v>
      </c>
      <c r="C15" s="44"/>
      <c r="D15" s="31"/>
      <c r="E15" s="45"/>
      <c r="F15" s="82"/>
      <c r="G15" s="76">
        <f>SUM(G7:G14)</f>
        <v>0</v>
      </c>
      <c r="H15" s="57"/>
      <c r="I15" s="32">
        <f aca="true" t="shared" si="4" ref="I15:N15">SUM(I7:I14)</f>
        <v>0</v>
      </c>
      <c r="J15" s="33">
        <f t="shared" si="4"/>
        <v>0</v>
      </c>
      <c r="K15" s="33">
        <f t="shared" si="4"/>
        <v>0</v>
      </c>
      <c r="L15" s="33">
        <f t="shared" si="4"/>
        <v>0</v>
      </c>
      <c r="M15" s="33">
        <f t="shared" si="4"/>
        <v>0</v>
      </c>
      <c r="N15" s="33">
        <f t="shared" si="4"/>
        <v>0</v>
      </c>
      <c r="O15" s="34">
        <f>SUM(I15:N15)</f>
        <v>0</v>
      </c>
      <c r="P15" s="35"/>
      <c r="Q15" s="26"/>
      <c r="R15" s="26"/>
      <c r="S15" s="26"/>
      <c r="T15" s="26"/>
      <c r="U15" s="26"/>
    </row>
    <row r="16" spans="1:21" ht="15" customHeight="1" thickBot="1">
      <c r="A16" s="46"/>
      <c r="B16" s="47"/>
      <c r="C16" s="48"/>
      <c r="D16" s="49"/>
      <c r="E16" s="50"/>
      <c r="F16" s="52"/>
      <c r="G16" s="77"/>
      <c r="H16" s="51"/>
      <c r="I16" s="52"/>
      <c r="J16" s="53"/>
      <c r="K16" s="53"/>
      <c r="L16" s="53"/>
      <c r="M16" s="53"/>
      <c r="N16" s="53"/>
      <c r="O16" s="54"/>
      <c r="P16" s="55"/>
      <c r="Q16" s="26"/>
      <c r="R16" s="26"/>
      <c r="S16" s="26"/>
      <c r="T16" s="26"/>
      <c r="U16" s="26"/>
    </row>
    <row r="17" spans="1:16" s="26" customFormat="1" ht="36">
      <c r="A17" s="140" t="s">
        <v>15</v>
      </c>
      <c r="B17" s="16" t="s">
        <v>4</v>
      </c>
      <c r="C17" s="118" t="s">
        <v>16</v>
      </c>
      <c r="D17" s="18" t="s">
        <v>6</v>
      </c>
      <c r="E17" s="19" t="s">
        <v>17</v>
      </c>
      <c r="F17" s="84" t="s">
        <v>18</v>
      </c>
      <c r="G17" s="74" t="s">
        <v>19</v>
      </c>
      <c r="H17" s="20" t="s">
        <v>7</v>
      </c>
      <c r="I17" s="112">
        <v>4</v>
      </c>
      <c r="J17" s="112">
        <v>5</v>
      </c>
      <c r="K17" s="112">
        <v>6</v>
      </c>
      <c r="L17" s="112">
        <v>7</v>
      </c>
      <c r="M17" s="112">
        <v>8</v>
      </c>
      <c r="N17" s="112">
        <v>9</v>
      </c>
      <c r="O17" s="21" t="str">
        <f>"合計
（令和"&amp;I17&amp;"～"&amp;N17&amp;"年度）"</f>
        <v>合計
（令和4～9年度）</v>
      </c>
      <c r="P17" s="85" t="s">
        <v>9</v>
      </c>
    </row>
    <row r="18" spans="1:16" s="26" customFormat="1" ht="15" customHeight="1">
      <c r="A18" s="141"/>
      <c r="B18" s="28"/>
      <c r="C18" s="39"/>
      <c r="D18" s="60"/>
      <c r="E18" s="29"/>
      <c r="F18" s="81"/>
      <c r="G18" s="75">
        <f aca="true" t="shared" si="5" ref="G18:G27">$C18*F18</f>
        <v>0</v>
      </c>
      <c r="H18" s="56" t="e">
        <f aca="true" t="shared" si="6" ref="H18:H29">(1-(F18/E18))</f>
        <v>#DIV/0!</v>
      </c>
      <c r="I18" s="42"/>
      <c r="J18" s="42">
        <f aca="true" t="shared" si="7" ref="J18:J29">$G18</f>
        <v>0</v>
      </c>
      <c r="K18" s="42">
        <f aca="true" t="shared" si="8" ref="K18:N29">$G18</f>
        <v>0</v>
      </c>
      <c r="L18" s="42">
        <f t="shared" si="8"/>
        <v>0</v>
      </c>
      <c r="M18" s="42">
        <f t="shared" si="8"/>
        <v>0</v>
      </c>
      <c r="N18" s="23">
        <f t="shared" si="8"/>
        <v>0</v>
      </c>
      <c r="O18" s="24">
        <f>SUM(I18:N18)</f>
        <v>0</v>
      </c>
      <c r="P18" s="25"/>
    </row>
    <row r="19" spans="1:16" s="26" customFormat="1" ht="15" customHeight="1">
      <c r="A19" s="141"/>
      <c r="B19" s="27"/>
      <c r="C19" s="39"/>
      <c r="D19" s="60"/>
      <c r="E19" s="29"/>
      <c r="F19" s="81"/>
      <c r="G19" s="75">
        <f t="shared" si="5"/>
        <v>0</v>
      </c>
      <c r="H19" s="56" t="e">
        <f t="shared" si="6"/>
        <v>#DIV/0!</v>
      </c>
      <c r="I19" s="42"/>
      <c r="J19" s="42">
        <f t="shared" si="7"/>
        <v>0</v>
      </c>
      <c r="K19" s="42">
        <f t="shared" si="8"/>
        <v>0</v>
      </c>
      <c r="L19" s="42">
        <f t="shared" si="8"/>
        <v>0</v>
      </c>
      <c r="M19" s="23">
        <f t="shared" si="8"/>
        <v>0</v>
      </c>
      <c r="N19" s="23">
        <f t="shared" si="8"/>
        <v>0</v>
      </c>
      <c r="O19" s="24">
        <f aca="true" t="shared" si="9" ref="O19:O29">SUM(I19:N19)</f>
        <v>0</v>
      </c>
      <c r="P19" s="25"/>
    </row>
    <row r="20" spans="1:16" s="26" customFormat="1" ht="15" customHeight="1">
      <c r="A20" s="141"/>
      <c r="B20" s="27"/>
      <c r="C20" s="39"/>
      <c r="D20" s="60"/>
      <c r="E20" s="29"/>
      <c r="F20" s="81"/>
      <c r="G20" s="75">
        <f t="shared" si="5"/>
        <v>0</v>
      </c>
      <c r="H20" s="56" t="e">
        <f t="shared" si="6"/>
        <v>#DIV/0!</v>
      </c>
      <c r="I20" s="42"/>
      <c r="J20" s="23">
        <f t="shared" si="7"/>
        <v>0</v>
      </c>
      <c r="K20" s="23">
        <f t="shared" si="8"/>
        <v>0</v>
      </c>
      <c r="L20" s="23">
        <f t="shared" si="8"/>
        <v>0</v>
      </c>
      <c r="M20" s="23">
        <f t="shared" si="8"/>
        <v>0</v>
      </c>
      <c r="N20" s="23">
        <f t="shared" si="8"/>
        <v>0</v>
      </c>
      <c r="O20" s="24">
        <f>SUM(I20:N20)</f>
        <v>0</v>
      </c>
      <c r="P20" s="25"/>
    </row>
    <row r="21" spans="1:16" s="26" customFormat="1" ht="15" customHeight="1">
      <c r="A21" s="141"/>
      <c r="B21" s="28"/>
      <c r="C21" s="39"/>
      <c r="D21" s="60"/>
      <c r="E21" s="29"/>
      <c r="F21" s="81"/>
      <c r="G21" s="75">
        <f t="shared" si="5"/>
        <v>0</v>
      </c>
      <c r="H21" s="56" t="e">
        <f t="shared" si="6"/>
        <v>#DIV/0!</v>
      </c>
      <c r="I21" s="42"/>
      <c r="J21" s="23">
        <f t="shared" si="7"/>
        <v>0</v>
      </c>
      <c r="K21" s="23">
        <f t="shared" si="8"/>
        <v>0</v>
      </c>
      <c r="L21" s="23">
        <f t="shared" si="8"/>
        <v>0</v>
      </c>
      <c r="M21" s="23">
        <f t="shared" si="8"/>
        <v>0</v>
      </c>
      <c r="N21" s="23">
        <f t="shared" si="8"/>
        <v>0</v>
      </c>
      <c r="O21" s="24">
        <f t="shared" si="9"/>
        <v>0</v>
      </c>
      <c r="P21" s="25"/>
    </row>
    <row r="22" spans="1:16" s="26" customFormat="1" ht="15" customHeight="1">
      <c r="A22" s="141"/>
      <c r="B22" s="28"/>
      <c r="C22" s="39"/>
      <c r="D22" s="60"/>
      <c r="E22" s="29"/>
      <c r="F22" s="81"/>
      <c r="G22" s="75">
        <f t="shared" si="5"/>
        <v>0</v>
      </c>
      <c r="H22" s="56" t="e">
        <f t="shared" si="6"/>
        <v>#DIV/0!</v>
      </c>
      <c r="I22" s="42"/>
      <c r="J22" s="42">
        <f t="shared" si="7"/>
        <v>0</v>
      </c>
      <c r="K22" s="42">
        <f t="shared" si="8"/>
        <v>0</v>
      </c>
      <c r="L22" s="42">
        <f t="shared" si="8"/>
        <v>0</v>
      </c>
      <c r="M22" s="23">
        <f t="shared" si="8"/>
        <v>0</v>
      </c>
      <c r="N22" s="23">
        <f t="shared" si="8"/>
        <v>0</v>
      </c>
      <c r="O22" s="24">
        <f t="shared" si="9"/>
        <v>0</v>
      </c>
      <c r="P22" s="25"/>
    </row>
    <row r="23" spans="1:16" s="26" customFormat="1" ht="15" customHeight="1">
      <c r="A23" s="141"/>
      <c r="B23" s="28"/>
      <c r="C23" s="39"/>
      <c r="D23" s="60"/>
      <c r="E23" s="29"/>
      <c r="F23" s="81"/>
      <c r="G23" s="75">
        <f>$C23*F23</f>
        <v>0</v>
      </c>
      <c r="H23" s="56" t="e">
        <f>(1-(F23/E23))</f>
        <v>#DIV/0!</v>
      </c>
      <c r="I23" s="42"/>
      <c r="J23" s="42">
        <f t="shared" si="7"/>
        <v>0</v>
      </c>
      <c r="K23" s="42">
        <f t="shared" si="8"/>
        <v>0</v>
      </c>
      <c r="L23" s="42">
        <f t="shared" si="8"/>
        <v>0</v>
      </c>
      <c r="M23" s="23">
        <f>$G23</f>
        <v>0</v>
      </c>
      <c r="N23" s="23">
        <f t="shared" si="8"/>
        <v>0</v>
      </c>
      <c r="O23" s="24">
        <f t="shared" si="9"/>
        <v>0</v>
      </c>
      <c r="P23" s="25"/>
    </row>
    <row r="24" spans="1:16" s="26" customFormat="1" ht="18.75" customHeight="1">
      <c r="A24" s="141"/>
      <c r="B24" s="27"/>
      <c r="C24" s="39"/>
      <c r="D24" s="60"/>
      <c r="E24" s="29"/>
      <c r="F24" s="81"/>
      <c r="G24" s="75">
        <f>$C24*F24</f>
        <v>0</v>
      </c>
      <c r="H24" s="56" t="e">
        <f>(1-(F24/E24))</f>
        <v>#DIV/0!</v>
      </c>
      <c r="I24" s="42"/>
      <c r="J24" s="23">
        <f t="shared" si="7"/>
        <v>0</v>
      </c>
      <c r="K24" s="23">
        <f t="shared" si="8"/>
        <v>0</v>
      </c>
      <c r="L24" s="23">
        <f t="shared" si="8"/>
        <v>0</v>
      </c>
      <c r="M24" s="23">
        <f t="shared" si="8"/>
        <v>0</v>
      </c>
      <c r="N24" s="23">
        <f>$G24</f>
        <v>0</v>
      </c>
      <c r="O24" s="24">
        <f t="shared" si="9"/>
        <v>0</v>
      </c>
      <c r="P24" s="25"/>
    </row>
    <row r="25" spans="1:16" s="26" customFormat="1" ht="15" customHeight="1">
      <c r="A25" s="141"/>
      <c r="B25" s="28"/>
      <c r="C25" s="39"/>
      <c r="D25" s="60"/>
      <c r="E25" s="29"/>
      <c r="F25" s="81"/>
      <c r="G25" s="75">
        <f t="shared" si="5"/>
        <v>0</v>
      </c>
      <c r="H25" s="56" t="e">
        <f t="shared" si="6"/>
        <v>#DIV/0!</v>
      </c>
      <c r="I25" s="42"/>
      <c r="J25" s="23">
        <f t="shared" si="7"/>
        <v>0</v>
      </c>
      <c r="K25" s="23">
        <f t="shared" si="8"/>
        <v>0</v>
      </c>
      <c r="L25" s="23">
        <f t="shared" si="8"/>
        <v>0</v>
      </c>
      <c r="M25" s="23">
        <f t="shared" si="8"/>
        <v>0</v>
      </c>
      <c r="N25" s="23">
        <f t="shared" si="8"/>
        <v>0</v>
      </c>
      <c r="O25" s="24">
        <f t="shared" si="9"/>
        <v>0</v>
      </c>
      <c r="P25" s="25"/>
    </row>
    <row r="26" spans="1:16" s="26" customFormat="1" ht="15" customHeight="1">
      <c r="A26" s="141"/>
      <c r="B26" s="28"/>
      <c r="C26" s="39"/>
      <c r="D26" s="60"/>
      <c r="E26" s="29"/>
      <c r="F26" s="81"/>
      <c r="G26" s="75">
        <f t="shared" si="5"/>
        <v>0</v>
      </c>
      <c r="H26" s="56" t="e">
        <f t="shared" si="6"/>
        <v>#DIV/0!</v>
      </c>
      <c r="I26" s="42"/>
      <c r="J26" s="23">
        <f t="shared" si="7"/>
        <v>0</v>
      </c>
      <c r="K26" s="23">
        <f t="shared" si="8"/>
        <v>0</v>
      </c>
      <c r="L26" s="23">
        <f t="shared" si="8"/>
        <v>0</v>
      </c>
      <c r="M26" s="23">
        <f t="shared" si="8"/>
        <v>0</v>
      </c>
      <c r="N26" s="23">
        <f t="shared" si="8"/>
        <v>0</v>
      </c>
      <c r="O26" s="24">
        <f t="shared" si="9"/>
        <v>0</v>
      </c>
      <c r="P26" s="25"/>
    </row>
    <row r="27" spans="1:21" ht="15" customHeight="1">
      <c r="A27" s="141"/>
      <c r="B27" s="28"/>
      <c r="C27" s="61"/>
      <c r="D27" s="60"/>
      <c r="E27" s="29"/>
      <c r="F27" s="81"/>
      <c r="G27" s="75">
        <f t="shared" si="5"/>
        <v>0</v>
      </c>
      <c r="H27" s="56" t="e">
        <f t="shared" si="6"/>
        <v>#DIV/0!</v>
      </c>
      <c r="I27" s="42"/>
      <c r="J27" s="23">
        <f t="shared" si="7"/>
        <v>0</v>
      </c>
      <c r="K27" s="23">
        <f t="shared" si="8"/>
        <v>0</v>
      </c>
      <c r="L27" s="23">
        <f t="shared" si="8"/>
        <v>0</v>
      </c>
      <c r="M27" s="23">
        <f t="shared" si="8"/>
        <v>0</v>
      </c>
      <c r="N27" s="23">
        <f t="shared" si="8"/>
        <v>0</v>
      </c>
      <c r="O27" s="24">
        <f t="shared" si="9"/>
        <v>0</v>
      </c>
      <c r="P27" s="58"/>
      <c r="Q27" s="26"/>
      <c r="R27" s="26"/>
      <c r="S27" s="26"/>
      <c r="T27" s="26"/>
      <c r="U27" s="26"/>
    </row>
    <row r="28" spans="1:21" ht="15" customHeight="1">
      <c r="A28" s="141"/>
      <c r="B28" s="28"/>
      <c r="C28" s="61"/>
      <c r="D28" s="60"/>
      <c r="E28" s="29"/>
      <c r="F28" s="81"/>
      <c r="G28" s="75">
        <f>$C28*F28</f>
        <v>0</v>
      </c>
      <c r="H28" s="56" t="e">
        <f t="shared" si="6"/>
        <v>#DIV/0!</v>
      </c>
      <c r="I28" s="42"/>
      <c r="J28" s="23">
        <f t="shared" si="7"/>
        <v>0</v>
      </c>
      <c r="K28" s="23">
        <f t="shared" si="8"/>
        <v>0</v>
      </c>
      <c r="L28" s="23">
        <f t="shared" si="8"/>
        <v>0</v>
      </c>
      <c r="M28" s="23">
        <f t="shared" si="8"/>
        <v>0</v>
      </c>
      <c r="N28" s="23">
        <f t="shared" si="8"/>
        <v>0</v>
      </c>
      <c r="O28" s="24">
        <f t="shared" si="9"/>
        <v>0</v>
      </c>
      <c r="P28" s="58"/>
      <c r="Q28" s="26"/>
      <c r="R28" s="26"/>
      <c r="S28" s="26"/>
      <c r="T28" s="26"/>
      <c r="U28" s="26"/>
    </row>
    <row r="29" spans="1:21" ht="15" customHeight="1">
      <c r="A29" s="141"/>
      <c r="B29" s="28"/>
      <c r="C29" s="39"/>
      <c r="D29" s="40"/>
      <c r="E29" s="29"/>
      <c r="F29" s="81"/>
      <c r="G29" s="75">
        <f>$C29*F29</f>
        <v>0</v>
      </c>
      <c r="H29" s="56" t="e">
        <f t="shared" si="6"/>
        <v>#DIV/0!</v>
      </c>
      <c r="I29" s="42"/>
      <c r="J29" s="43">
        <f t="shared" si="7"/>
        <v>0</v>
      </c>
      <c r="K29" s="43">
        <f t="shared" si="8"/>
        <v>0</v>
      </c>
      <c r="L29" s="43">
        <f t="shared" si="8"/>
        <v>0</v>
      </c>
      <c r="M29" s="43">
        <f>$G29</f>
        <v>0</v>
      </c>
      <c r="N29" s="43">
        <f t="shared" si="8"/>
        <v>0</v>
      </c>
      <c r="O29" s="24">
        <f t="shared" si="9"/>
        <v>0</v>
      </c>
      <c r="P29" s="58"/>
      <c r="Q29" s="26"/>
      <c r="R29" s="26"/>
      <c r="S29" s="26"/>
      <c r="T29" s="26"/>
      <c r="U29" s="26"/>
    </row>
    <row r="30" spans="1:21" ht="15" customHeight="1" thickBot="1">
      <c r="A30" s="148"/>
      <c r="B30" s="62" t="s">
        <v>8</v>
      </c>
      <c r="C30" s="63"/>
      <c r="D30" s="64"/>
      <c r="E30" s="65"/>
      <c r="F30" s="83"/>
      <c r="G30" s="80">
        <f>SUM(G18:G29)</f>
        <v>0</v>
      </c>
      <c r="H30" s="66"/>
      <c r="I30" s="67">
        <f aca="true" t="shared" si="10" ref="I30:N30">SUM(I18:I29)</f>
        <v>0</v>
      </c>
      <c r="J30" s="68">
        <f>SUM(J18:J29)</f>
        <v>0</v>
      </c>
      <c r="K30" s="68">
        <f t="shared" si="10"/>
        <v>0</v>
      </c>
      <c r="L30" s="68">
        <f t="shared" si="10"/>
        <v>0</v>
      </c>
      <c r="M30" s="68">
        <f>SUM(M18:M29)</f>
        <v>0</v>
      </c>
      <c r="N30" s="68">
        <f t="shared" si="10"/>
        <v>0</v>
      </c>
      <c r="O30" s="69">
        <f>SUM(I30:N30)</f>
        <v>0</v>
      </c>
      <c r="P30" s="70"/>
      <c r="Q30" s="26"/>
      <c r="R30" s="26"/>
      <c r="S30" s="26"/>
      <c r="T30" s="26"/>
      <c r="U30" s="26"/>
    </row>
    <row r="31" spans="1:16" ht="12.75" thickBot="1">
      <c r="A31" s="13"/>
      <c r="B31" s="13"/>
      <c r="C31" s="14"/>
      <c r="D31" s="13"/>
      <c r="E31" s="13"/>
      <c r="F31" s="13"/>
      <c r="G31" s="13"/>
      <c r="H31" s="13"/>
      <c r="I31" s="13"/>
      <c r="J31" s="13"/>
      <c r="K31" s="13"/>
      <c r="L31" s="13"/>
      <c r="M31" s="13"/>
      <c r="N31" s="13"/>
      <c r="O31" s="71"/>
      <c r="P31" s="13"/>
    </row>
    <row r="32" spans="1:16" ht="24.75" thickBot="1">
      <c r="A32" s="13"/>
      <c r="B32" s="13"/>
      <c r="C32" s="14"/>
      <c r="D32" s="13"/>
      <c r="E32" s="13"/>
      <c r="F32" s="13"/>
      <c r="G32" s="13"/>
      <c r="H32" s="13"/>
      <c r="I32" s="113">
        <f>I17</f>
        <v>4</v>
      </c>
      <c r="J32" s="114">
        <f>I32+1</f>
        <v>5</v>
      </c>
      <c r="K32" s="114">
        <f>J32+1</f>
        <v>6</v>
      </c>
      <c r="L32" s="114">
        <f>K32+1</f>
        <v>7</v>
      </c>
      <c r="M32" s="114">
        <f>L32+1</f>
        <v>8</v>
      </c>
      <c r="N32" s="114">
        <f>M32+1</f>
        <v>9</v>
      </c>
      <c r="O32" s="21" t="str">
        <f>"合計
（令和"&amp;I32&amp;"～"&amp;N32&amp;"年度）"</f>
        <v>合計
（令和4～9年度）</v>
      </c>
      <c r="P32" s="13"/>
    </row>
    <row r="33" spans="1:15" ht="18.75" customHeight="1" thickBot="1">
      <c r="A33" s="13"/>
      <c r="B33" s="13"/>
      <c r="C33" s="14"/>
      <c r="D33" s="13"/>
      <c r="E33" s="13"/>
      <c r="F33" s="13"/>
      <c r="G33" s="107" t="s">
        <v>20</v>
      </c>
      <c r="H33" s="108"/>
      <c r="I33" s="109">
        <f>SUMIF($B6:$B30,"合計",I6:I30)</f>
        <v>0</v>
      </c>
      <c r="J33" s="110">
        <f>SUMIF($B6:$B30,"合計",J6:J30)</f>
        <v>0</v>
      </c>
      <c r="K33" s="110">
        <f>SUMIF($B6:$B30,"合計",K6:K30)</f>
        <v>0</v>
      </c>
      <c r="L33" s="110">
        <f>SUMIF($B6:$B30,"合計",L6:L30)</f>
        <v>0</v>
      </c>
      <c r="M33" s="110">
        <f>SUMIF($B6:$B30,"合計",M6:M30)</f>
        <v>0</v>
      </c>
      <c r="N33" s="110">
        <f>SUMIF($B6:$B30,"合計",N6:N30)</f>
        <v>0</v>
      </c>
      <c r="O33" s="111">
        <f>SUM(I33:N33)</f>
        <v>0</v>
      </c>
    </row>
  </sheetData>
  <sheetProtection insertColumns="0" insertRows="0" deleteColumns="0" deleteRows="0"/>
  <mergeCells count="8">
    <mergeCell ref="A6:A15"/>
    <mergeCell ref="A17:A30"/>
    <mergeCell ref="C3:F3"/>
    <mergeCell ref="H3:I3"/>
    <mergeCell ref="J3:M3"/>
    <mergeCell ref="C4:F4"/>
    <mergeCell ref="H4:I4"/>
    <mergeCell ref="J4:M4"/>
  </mergeCells>
  <dataValidations count="1">
    <dataValidation type="whole" operator="greaterThanOrEqual" allowBlank="1" showInputMessage="1" showErrorMessage="1" sqref="E18:F29 E7:F14 I7:N14">
      <formula1>0</formula1>
    </dataValidation>
  </dataValidations>
  <printOptions/>
  <pageMargins left="0.31496062992125984" right="0.2362204724409449" top="0.2362204724409449" bottom="0.1968503937007874" header="0.1968503937007874" footer="0.1968503937007874"/>
  <pageSetup horizontalDpi="600" verticalDpi="600" orientation="landscape" paperSize="9" scale="71" r:id="rId1"/>
  <rowBreaks count="1" manualBreakCount="1">
    <brk id="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2017-07-10T05:19:54Z</dcterms:created>
  <dcterms:modified xsi:type="dcterms:W3CDTF">2023-08-24T07:20:59Z</dcterms:modified>
  <cp:category/>
  <cp:version/>
  <cp:contentType/>
  <cp:contentStatus/>
</cp:coreProperties>
</file>