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fs01\s0103\05_財政G\☆02_調査\000_データ類\07_財政状況資料集\H30決算\06_市町村回答\２回目\☆07 藤沢市\"/>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W37" i="10"/>
  <c r="BE37" i="10"/>
  <c r="AM37" i="10"/>
  <c r="U37" i="10"/>
  <c r="C37" i="10"/>
  <c r="BW36" i="10"/>
  <c r="BE36" i="10"/>
  <c r="AM36" i="10"/>
  <c r="U36" i="10"/>
  <c r="C36" i="10"/>
  <c r="BW35" i="10"/>
  <c r="BE35" i="10"/>
  <c r="AM35" i="10"/>
  <c r="U35" i="10"/>
  <c r="C35" i="10"/>
  <c r="CO34" i="10"/>
  <c r="CO35" i="10" s="1"/>
  <c r="CO36" i="10" s="1"/>
  <c r="CO37" i="10" s="1"/>
  <c r="CO38" i="10" s="1"/>
  <c r="CO39" i="10" s="1"/>
  <c r="CO40" i="10" s="1"/>
  <c r="CO41" i="10" s="1"/>
  <c r="CO42" i="10" s="1"/>
  <c r="CO43" i="10" s="1"/>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<sst xmlns="http://schemas.openxmlformats.org/spreadsheetml/2006/main" count="1139" uniqueCount="621">
  <si>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</si>
  <si>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</si>
  <si>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</si>
  <si>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</si>
  <si>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</si>
  <si>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</si>
  <si>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</si>
  <si>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</si>
  <si>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</si>
  <si>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</si>
  <si>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</si>
  <si>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</si>
  <si>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</si>
  <si>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</si>
  <si>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</si>
  <si>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</si>
  <si>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</si>
  <si>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</si>
  <si>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</si>
  <si>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</si>
  <si>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</si>
  <si>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</si>
  <si>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</si>
  <si>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</si>
  <si>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</si>
  <si>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</si>
  <si>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</si>
  <si>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</si>
  <si>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</si>
  <si>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</si>
  <si>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</si>
  <si>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</si>
  <si>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</si>
  <si>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</si>
  <si>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</si>
  <si>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</si>
  <si>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</si>
  <si>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</si>
  <si>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</si>
  <si>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</si>
  <si>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</si>
  <si>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</si>
  <si>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</si>
  <si>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</si>
  <si>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</si>
  <si>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</si>
  <si>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</si>
  <si>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</si>
  <si>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</si>
  <si>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</si>
  <si>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</si>
  <si>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</si>
  <si>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</si>
  <si>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</si>
  <si>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</si>
  <si>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</si>
  <si>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</si>
  <si>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</si>
  <si>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</si>
  <si>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</si>
  <si>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</si>
  <si>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</si>
  <si>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</si>
  <si>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</si>
  <si>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</si>
  <si>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</si>
  <si>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</si>
  <si>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</si>
  <si>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</si>
  <si>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</si>
  <si>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</si>
  <si>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</si>
  <si>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</si>
  <si>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</si>
  <si>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</si>
  <si>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</si>
  <si>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</si>
  <si>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</si>
  <si>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</si>
  <si>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</si>
  <si>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</si>
  <si>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</si>
  <si>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</si>
  <si>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</si>
  <si>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</si>
  <si>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Ⅳ－３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</si>
  <si>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</si>
  <si>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</si>
  <si>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</si>
  <si>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</si>
  <si>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</si>
  <si>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</si>
  <si>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</si>
  <si>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</si>
  <si>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</si>
  <si>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</si>
  <si>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</si>
  <si>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</si>
  <si>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藤沢市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</si>
  <si>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</si>
  <si>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</si>
  <si>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</si>
  <si>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</si>
  <si>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</si>
  <si>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</si>
  <si>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</si>
  <si>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</si>
  <si>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</si>
  <si>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</si>
  <si>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</si>
  <si>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</si>
  <si>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</si>
  <si>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</si>
  <si>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</si>
  <si>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</si>
  <si>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</si>
  <si>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</si>
  <si>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</si>
  <si>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</si>
  <si>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</si>
  <si>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</si>
  <si>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</si>
  <si>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</si>
  <si>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</si>
  <si>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</si>
  <si>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</si>
  <si>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</si>
  <si>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</si>
  <si>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</si>
  <si>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</si>
  <si>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</si>
  <si>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</si>
  <si>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</si>
  <si>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</si>
  <si>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</si>
  <si>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</si>
  <si>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</si>
  <si>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</si>
  <si>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</si>
  <si>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</si>
  <si>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</si>
  <si>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</si>
  <si>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</si>
  <si>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</si>
  <si>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</si>
  <si>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</si>
  <si>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</si>
  <si>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</si>
  <si>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</si>
  <si>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</si>
  <si>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</si>
  <si>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4"/>
  </si>
  <si>
    <t>うち日本人(％)</t>
    <phoneticPr fontId="5"/>
  </si>
  <si>
    <t>0.6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</si>
  <si>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</si>
  <si>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</si>
  <si>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</si>
  <si>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</si>
  <si>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</si>
  <si>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</si>
  <si>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</si>
  <si>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</si>
  <si>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</si>
  <si>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</si>
  <si>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</si>
  <si>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</si>
  <si>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</si>
  <si>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</si>
  <si>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</si>
  <si>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</si>
  <si>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</si>
  <si>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</si>
  <si>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</si>
  <si>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</si>
  <si>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</si>
  <si>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</si>
  <si>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</si>
  <si>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</si>
  <si>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</si>
  <si>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</si>
  <si>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</si>
  <si>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</si>
  <si>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</si>
  <si>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</si>
  <si>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</si>
  <si>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</si>
  <si>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</si>
  <si>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</si>
  <si>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</si>
  <si>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</si>
  <si>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</si>
  <si>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</si>
  <si>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</si>
  <si>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</si>
  <si>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</si>
  <si>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</si>
  <si>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</si>
  <si>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</si>
  <si>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</si>
  <si>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</si>
  <si>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</si>
  <si>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</si>
  <si>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</si>
  <si>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</si>
  <si>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</si>
  <si>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</si>
  <si>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</si>
  <si>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</si>
  <si>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</si>
  <si>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</si>
  <si>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神奈川県藤沢市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</si>
  <si>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</si>
  <si>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</si>
  <si>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</si>
  <si>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</si>
  <si>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</si>
  <si>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</si>
  <si>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</si>
  <si>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</si>
  <si>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</si>
  <si>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</si>
  <si>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</si>
  <si>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</si>
  <si>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</si>
  <si>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</si>
  <si>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</si>
  <si>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</si>
  <si>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</si>
  <si>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</si>
  <si>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</si>
  <si>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</si>
  <si>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</si>
  <si>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</si>
  <si>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</si>
  <si>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</si>
  <si>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</si>
  <si>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</si>
  <si>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</si>
  <si>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</si>
  <si>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</si>
  <si>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</si>
  <si>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</si>
  <si>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</si>
  <si>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</si>
  <si>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</si>
  <si>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</si>
  <si>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</si>
  <si>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</si>
  <si>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</si>
  <si>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</si>
  <si>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</si>
  <si>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</si>
  <si>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</si>
  <si>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</si>
  <si>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</si>
  <si>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</si>
  <si>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</si>
  <si>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</si>
  <si>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</si>
  <si>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</si>
  <si>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</si>
  <si>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</si>
  <si>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</si>
  <si>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</si>
  <si>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</si>
  <si>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</si>
  <si>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</si>
  <si>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</si>
  <si>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</si>
  <si>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</si>
  <si>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</si>
  <si>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</si>
  <si>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</si>
  <si>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</si>
  <si>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</si>
  <si>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</si>
  <si>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</si>
  <si>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</si>
  <si>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</si>
  <si>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</si>
  <si>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</si>
  <si>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</si>
  <si>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</si>
  <si>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</si>
  <si>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</si>
  <si>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</si>
  <si>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</si>
  <si>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</si>
  <si>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</si>
  <si>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</si>
  <si>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</si>
  <si>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</si>
  <si>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</si>
  <si>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</si>
  <si>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</si>
  <si>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</si>
  <si>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</si>
  <si>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</si>
  <si>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</si>
  <si>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</si>
  <si>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</si>
  <si>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</si>
  <si>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</si>
  <si>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</si>
  <si>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</si>
  <si>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</si>
  <si>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</si>
  <si>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</si>
  <si>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</si>
  <si>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</si>
  <si>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</si>
  <si>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</si>
  <si>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</si>
  <si>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</si>
  <si>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</si>
  <si>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</si>
  <si>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</si>
  <si>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</si>
  <si>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</si>
  <si>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</si>
  <si>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</si>
  <si>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</si>
  <si>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</si>
  <si>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</si>
  <si>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</si>
  <si>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</si>
  <si>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</si>
  <si>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</si>
  <si>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</si>
  <si>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</si>
  <si>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</si>
  <si>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</si>
  <si>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</si>
  <si>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</si>
  <si>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宅地造成</t>
    <phoneticPr fontId="5"/>
  </si>
  <si>
    <t>被保険者数(人)</t>
  </si>
  <si>
    <t>　繰出金</t>
    <phoneticPr fontId="5"/>
  </si>
  <si>
    <t>駐車場整備</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</si>
  <si>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</si>
  <si>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</si>
  <si>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</si>
  <si>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</si>
  <si>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</si>
  <si>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</si>
  <si>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</si>
  <si>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</si>
  <si>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</si>
  <si>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</si>
  <si>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</si>
  <si>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</si>
  <si>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</si>
  <si>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</si>
  <si>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</si>
  <si>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</si>
  <si>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</si>
  <si>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</si>
  <si>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</si>
  <si>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</si>
  <si>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</si>
  <si>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</si>
  <si>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神奈川県藤沢市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</si>
  <si>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</si>
  <si>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</si>
  <si>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</si>
  <si>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</si>
  <si>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</si>
  <si>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</si>
  <si>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</si>
  <si>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</si>
  <si>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</si>
  <si>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</si>
  <si>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</si>
  <si>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</si>
  <si>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</si>
  <si>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</si>
  <si>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</si>
  <si>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</si>
  <si>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</si>
  <si>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</si>
  <si>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</si>
  <si>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</si>
  <si>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墓園事業費特別会計</t>
    <phoneticPr fontId="5"/>
  </si>
  <si>
    <t>北部第二（三地区）土地区画整理事業費特別会計</t>
    <phoneticPr fontId="5"/>
  </si>
  <si>
    <t>柄沢特定土地区画整理事業費特別会計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</si>
  <si>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</si>
  <si>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</si>
  <si>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</si>
  <si>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</si>
  <si>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</si>
  <si>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</si>
  <si>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</si>
  <si>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</si>
  <si>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</si>
  <si>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</si>
  <si>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</si>
  <si>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</si>
  <si>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</si>
  <si>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</si>
  <si>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</si>
  <si>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国民健康保険事業費特別会計</t>
    <phoneticPr fontId="5"/>
  </si>
  <si>
    <t>介護保険事業費特別会計</t>
    <phoneticPr fontId="5"/>
  </si>
  <si>
    <t>後期高齢者医療事業費特別会計</t>
    <phoneticPr fontId="5"/>
  </si>
  <si>
    <t>湘南台駐車場事業費特別会計</t>
    <phoneticPr fontId="5"/>
  </si>
  <si>
    <t>下水道事業費特別会計</t>
    <phoneticPr fontId="5"/>
  </si>
  <si>
    <t>法適用企業</t>
    <phoneticPr fontId="5"/>
  </si>
  <si>
    <t>市民病院事業会計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</si>
  <si>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</si>
  <si>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</si>
  <si>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</si>
  <si>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</si>
  <si>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</si>
  <si>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</si>
  <si>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</si>
  <si>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</si>
  <si>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</si>
  <si>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</si>
  <si>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</si>
  <si>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</si>
  <si>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</si>
  <si>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</si>
  <si>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</si>
  <si>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</si>
  <si>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</si>
  <si>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</si>
  <si>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</si>
  <si>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</si>
  <si>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</si>
  <si>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</si>
  <si>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</si>
  <si>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</si>
  <si>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</si>
  <si>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</si>
  <si>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</si>
  <si>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</si>
  <si>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</si>
  <si>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</si>
  <si>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</si>
  <si>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</si>
  <si>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</si>
  <si>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</si>
  <si>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</si>
  <si>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</si>
  <si>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</si>
  <si>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</si>
  <si>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</si>
  <si>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</si>
  <si>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</si>
  <si>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</si>
  <si>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</si>
  <si>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</si>
  <si>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</si>
  <si>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</si>
  <si>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</si>
  <si>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</si>
  <si>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</si>
  <si>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</si>
  <si>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</si>
  <si>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</si>
  <si>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</si>
  <si>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</si>
  <si>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</si>
  <si>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</si>
  <si>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</si>
  <si>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</si>
  <si>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</si>
  <si>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</si>
  <si>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</si>
  <si>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</si>
  <si>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下水道事業費特別会計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</si>
  <si>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</si>
  <si>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</si>
  <si>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市民病院事業会計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</si>
  <si>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</si>
  <si>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湘南台駐車場事業費特別会計</t>
    <phoneticPr fontId="5"/>
  </si>
  <si>
    <t>-</t>
    <phoneticPr fontId="5"/>
  </si>
  <si>
    <t>-</t>
    <phoneticPr fontId="5"/>
  </si>
  <si>
    <t>(Ｆ)</t>
    <phoneticPr fontId="5"/>
  </si>
  <si>
    <t>介護保険事業費特別会計</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</si>
  <si>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</si>
  <si>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</si>
  <si>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</si>
  <si>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</si>
  <si>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</si>
  <si>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</si>
  <si>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</si>
  <si>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</si>
  <si>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</si>
  <si>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</si>
  <si>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</si>
  <si>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</si>
  <si>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</si>
  <si>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</si>
  <si>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</si>
  <si>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</si>
  <si>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</si>
  <si>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</si>
  <si>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</si>
  <si>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</si>
  <si>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</si>
  <si>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</si>
  <si>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</si>
  <si>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</si>
  <si>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</si>
  <si>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</si>
  <si>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</si>
  <si>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</si>
  <si>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</si>
  <si>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</si>
  <si>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</si>
  <si>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</si>
  <si>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</si>
  <si>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</si>
  <si>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</si>
  <si>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</si>
  <si>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</si>
  <si>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</si>
  <si>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</si>
  <si>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</si>
  <si>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</si>
  <si>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</si>
  <si>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</si>
  <si>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</si>
  <si>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</si>
  <si>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</si>
  <si>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</si>
  <si>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</si>
  <si>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</si>
  <si>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</si>
  <si>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</si>
  <si>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</si>
  <si>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</si>
  <si>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</si>
  <si>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</si>
  <si>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</si>
  <si>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</si>
  <si>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</si>
  <si>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</si>
  <si>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</si>
  <si>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</si>
  <si>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</si>
  <si>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</si>
  <si>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</si>
  <si>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</si>
  <si>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</si>
  <si>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</si>
  <si>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</si>
  <si>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</si>
  <si>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</si>
  <si>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</si>
  <si>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</si>
  <si>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</si>
  <si>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</si>
  <si>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</si>
  <si>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</si>
  <si>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</si>
  <si>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</si>
  <si>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</si>
  <si>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</si>
  <si>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</si>
  <si>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</si>
  <si>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</si>
  <si>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</si>
  <si>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</si>
  <si>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</si>
  <si>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</si>
  <si>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</si>
  <si>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5.92</t>
  </si>
  <si>
    <t>市民病院事業会計</t>
  </si>
  <si>
    <t>一般会計</t>
  </si>
  <si>
    <t>下水道事業費特別会計</t>
  </si>
  <si>
    <t>国民健康保険事業費特別会計</t>
  </si>
  <si>
    <t>介護保険事業費特別会計</t>
  </si>
  <si>
    <t>北部第二（三地区）土地区画整理事業費特別会計</t>
  </si>
  <si>
    <t>後期高齢者医療事業費特別会計</t>
  </si>
  <si>
    <t>墓園事業費特別会計</t>
  </si>
  <si>
    <t>その他会計（赤字）</t>
  </si>
  <si>
    <t>その他会計（黒字）</t>
  </si>
  <si>
    <t>H25末</t>
    <phoneticPr fontId="5"/>
  </si>
  <si>
    <t>H26末</t>
    <phoneticPr fontId="5"/>
  </si>
  <si>
    <t>H27末</t>
    <phoneticPr fontId="5"/>
  </si>
  <si>
    <t>H28末</t>
    <phoneticPr fontId="5"/>
  </si>
  <si>
    <t>H29末</t>
    <phoneticPr fontId="5"/>
  </si>
  <si>
    <t>-</t>
    <phoneticPr fontId="2"/>
  </si>
  <si>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</si>
  <si>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神奈川県後期高齢者医療広域連合（特別会計）</t>
    <rPh sb="0" eb="4">
      <t>カナガワケン</t>
    </rPh>
    <rPh sb="4" eb="6">
      <t>コウキ</t>
    </rPh>
    <rPh sb="6" eb="9">
      <t>コウレイシャ</t>
    </rPh>
    <rPh sb="9" eb="11">
      <t>イリョウ</t>
    </rPh>
    <rPh sb="11" eb="13">
      <t>コウイキ</t>
    </rPh>
    <rPh sb="13" eb="15">
      <t>レンゴウ</t>
    </rPh>
    <rPh sb="16" eb="18">
      <t>トクベツ</t>
    </rPh>
    <rPh sb="18" eb="20">
      <t>カイケイ</t>
    </rPh>
    <phoneticPr fontId="2"/>
  </si>
  <si>
    <t>かながわ海岸美化財団</t>
    <rPh sb="4" eb="6">
      <t>カイガン</t>
    </rPh>
    <rPh sb="6" eb="8">
      <t>ビカ</t>
    </rPh>
    <rPh sb="8" eb="10">
      <t>ザイダン</t>
    </rPh>
    <phoneticPr fontId="5"/>
  </si>
  <si>
    <t>○</t>
  </si>
  <si>
    <t>藤沢市土地開発公社</t>
    <rPh sb="0" eb="3">
      <t>フジサワシ</t>
    </rPh>
    <rPh sb="3" eb="5">
      <t>トチ</t>
    </rPh>
    <rPh sb="5" eb="7">
      <t>カイハツ</t>
    </rPh>
    <rPh sb="7" eb="9">
      <t>コウシャ</t>
    </rPh>
    <phoneticPr fontId="5"/>
  </si>
  <si>
    <t>（公益財団法人）藤沢市保健医療財団</t>
    <rPh sb="1" eb="3">
      <t>コウエキ</t>
    </rPh>
    <rPh sb="3" eb="5">
      <t>ザイダン</t>
    </rPh>
    <rPh sb="5" eb="7">
      <t>ホウジン</t>
    </rPh>
    <rPh sb="8" eb="11">
      <t>フジサワシ</t>
    </rPh>
    <rPh sb="11" eb="13">
      <t>ホケン</t>
    </rPh>
    <rPh sb="13" eb="15">
      <t>イリョウ</t>
    </rPh>
    <rPh sb="15" eb="17">
      <t>ザイダン</t>
    </rPh>
    <phoneticPr fontId="5"/>
  </si>
  <si>
    <t>（公益財団法人）藤沢市まちづくり協会</t>
    <rPh sb="8" eb="11">
      <t>フジサワシ</t>
    </rPh>
    <rPh sb="16" eb="18">
      <t>キョウカイ</t>
    </rPh>
    <phoneticPr fontId="5"/>
  </si>
  <si>
    <t>（公益財団法人）藤沢市みらい創造財団</t>
    <rPh sb="8" eb="11">
      <t>フジサワシ</t>
    </rPh>
    <rPh sb="14" eb="16">
      <t>ソウゾウ</t>
    </rPh>
    <rPh sb="16" eb="18">
      <t>ザイダン</t>
    </rPh>
    <phoneticPr fontId="5"/>
  </si>
  <si>
    <t>（財）藤沢市開発経営公社</t>
    <rPh sb="1" eb="2">
      <t>ザイ</t>
    </rPh>
    <rPh sb="3" eb="6">
      <t>フジサワシ</t>
    </rPh>
    <rPh sb="6" eb="8">
      <t>カイハツ</t>
    </rPh>
    <rPh sb="8" eb="10">
      <t>ケイエイ</t>
    </rPh>
    <rPh sb="10" eb="12">
      <t>コウシャ</t>
    </rPh>
    <phoneticPr fontId="5"/>
  </si>
  <si>
    <t>（株）藤沢市興業公社</t>
    <rPh sb="1" eb="2">
      <t>カブ</t>
    </rPh>
    <rPh sb="3" eb="6">
      <t>フジサワシ</t>
    </rPh>
    <rPh sb="6" eb="8">
      <t>コウギョウ</t>
    </rPh>
    <rPh sb="8" eb="10">
      <t>コウシャ</t>
    </rPh>
    <phoneticPr fontId="5"/>
  </si>
  <si>
    <t>藤沢市市民会館サービス・センター（株）</t>
    <rPh sb="0" eb="3">
      <t>フジサワシ</t>
    </rPh>
    <rPh sb="3" eb="5">
      <t>シミン</t>
    </rPh>
    <rPh sb="5" eb="7">
      <t>カイカン</t>
    </rPh>
    <rPh sb="17" eb="18">
      <t>カブ</t>
    </rPh>
    <phoneticPr fontId="5"/>
  </si>
  <si>
    <t>（公益財団法人）かながわ健康財団</t>
    <rPh sb="1" eb="3">
      <t>コウエキ</t>
    </rPh>
    <rPh sb="3" eb="5">
      <t>ザイダン</t>
    </rPh>
    <rPh sb="5" eb="7">
      <t>ホウジン</t>
    </rPh>
    <rPh sb="12" eb="14">
      <t>ケンコウ</t>
    </rPh>
    <rPh sb="14" eb="16">
      <t>ザイダン</t>
    </rPh>
    <phoneticPr fontId="2"/>
  </si>
  <si>
    <t>（公益財団法人）湘南産業振興財団</t>
    <rPh sb="1" eb="7">
      <t>コウエキザイダンホウジン</t>
    </rPh>
    <rPh sb="8" eb="10">
      <t>ショウナン</t>
    </rPh>
    <rPh sb="10" eb="12">
      <t>サンギョウ</t>
    </rPh>
    <rPh sb="12" eb="14">
      <t>シンコウ</t>
    </rPh>
    <rPh sb="14" eb="16">
      <t>ザイダン</t>
    </rPh>
    <phoneticPr fontId="5"/>
  </si>
  <si>
    <t>-</t>
    <phoneticPr fontId="2"/>
  </si>
  <si>
    <t>-</t>
    <phoneticPr fontId="2"/>
  </si>
  <si>
    <t>公共施設整備基金</t>
    <rPh sb="0" eb="2">
      <t>コウキョウ</t>
    </rPh>
    <rPh sb="2" eb="4">
      <t>シセツ</t>
    </rPh>
    <rPh sb="4" eb="6">
      <t>セイビ</t>
    </rPh>
    <rPh sb="6" eb="8">
      <t>キキン</t>
    </rPh>
    <phoneticPr fontId="18"/>
  </si>
  <si>
    <t>大庭台墓園基金</t>
    <rPh sb="0" eb="2">
      <t>オオバ</t>
    </rPh>
    <rPh sb="2" eb="3">
      <t>ダイ</t>
    </rPh>
    <rPh sb="3" eb="5">
      <t>ボエン</t>
    </rPh>
    <rPh sb="5" eb="7">
      <t>キキン</t>
    </rPh>
    <phoneticPr fontId="18"/>
  </si>
  <si>
    <t>みどり基金</t>
    <rPh sb="3" eb="5">
      <t>キキン</t>
    </rPh>
    <phoneticPr fontId="18"/>
  </si>
  <si>
    <t>愛の輪福祉基金</t>
    <rPh sb="0" eb="1">
      <t>アイ</t>
    </rPh>
    <rPh sb="2" eb="3">
      <t>ワ</t>
    </rPh>
    <rPh sb="3" eb="5">
      <t>フクシ</t>
    </rPh>
    <rPh sb="5" eb="7">
      <t>キキン</t>
    </rPh>
    <phoneticPr fontId="18"/>
  </si>
  <si>
    <t>災害復興基金</t>
    <rPh sb="0" eb="2">
      <t>サイガイ</t>
    </rPh>
    <rPh sb="2" eb="4">
      <t>フッコウ</t>
    </rPh>
    <rPh sb="4" eb="6">
      <t>キキン</t>
    </rPh>
    <phoneticPr fontId="18"/>
  </si>
  <si>
    <t>-</t>
    <phoneticPr fontId="2"/>
  </si>
  <si>
    <t>-</t>
    <phoneticPr fontId="2"/>
  </si>
  <si>
    <t>-</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</si>
  <si>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</si>
  <si>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</si>
  <si>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</si>
  <si>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</si>
  <si>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</si>
  <si>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</si>
  <si>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</si>
  <si>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</si>
  <si>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</si>
  <si>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</si>
  <si>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</si>
  <si>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</si>
  <si>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</si>
  <si>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昨年度と比較すると、平成２９年度に供用を開始した本庁舎整備に係る地方債の償還が始まったことにより実質公債費比率が上昇している一方、充当可能基金残高の増加により、将来負担比率は低下している。今後、再整備や老朽化対策等による地方債の発行も予定されていることから、再整備短期プランに基づき計画的な整備に取り組むことで、毎年度の元利償還金額の平準化に努めていく。</t>
    <rPh sb="1" eb="4">
      <t>サクネンド</t>
    </rPh>
    <rPh sb="5" eb="7">
      <t>ヒカク</t>
    </rPh>
    <rPh sb="11" eb="13">
      <t>ヘイセイ</t>
    </rPh>
    <rPh sb="15" eb="17">
      <t>ネンド</t>
    </rPh>
    <rPh sb="18" eb="20">
      <t>キョウヨウ</t>
    </rPh>
    <rPh sb="21" eb="23">
      <t>カイシ</t>
    </rPh>
    <rPh sb="25" eb="28">
      <t>ホンチョウシャ</t>
    </rPh>
    <rPh sb="28" eb="30">
      <t>セイビ</t>
    </rPh>
    <rPh sb="31" eb="32">
      <t>カカ</t>
    </rPh>
    <rPh sb="33" eb="36">
      <t>チホウサイ</t>
    </rPh>
    <rPh sb="37" eb="39">
      <t>ショウカン</t>
    </rPh>
    <rPh sb="40" eb="41">
      <t>ハジ</t>
    </rPh>
    <rPh sb="49" eb="56">
      <t>ジッシツコウサイヒヒリツ</t>
    </rPh>
    <rPh sb="57" eb="59">
      <t>ジョウショウ</t>
    </rPh>
    <rPh sb="63" eb="65">
      <t>イッポウ</t>
    </rPh>
    <rPh sb="66" eb="74">
      <t>ジュウトウカノウキキンザンダカ</t>
    </rPh>
    <rPh sb="75" eb="77">
      <t>ゾウカ</t>
    </rPh>
    <rPh sb="81" eb="83">
      <t>ショウライ</t>
    </rPh>
    <rPh sb="83" eb="85">
      <t>フタン</t>
    </rPh>
    <rPh sb="85" eb="87">
      <t>ヒリツ</t>
    </rPh>
    <rPh sb="88" eb="90">
      <t>テイカ</t>
    </rPh>
    <rPh sb="130" eb="133">
      <t>サイセイビ</t>
    </rPh>
    <rPh sb="133" eb="135">
      <t>タンキ</t>
    </rPh>
    <rPh sb="139" eb="140">
      <t>モト</t>
    </rPh>
    <rPh sb="157" eb="160">
      <t>マイネンド</t>
    </rPh>
    <rPh sb="161" eb="163">
      <t>ガンリ</t>
    </rPh>
    <phoneticPr fontId="5"/>
  </si>
  <si>
    <r>
      <t>　昨年度と比較すると、学校施設や都市基盤施設の老朽化の進展により</t>
    </r>
    <r>
      <rPr>
        <sz val="11"/>
        <color rgb="FFFF0000"/>
        <rFont val="ＭＳ Ｐゴシック"/>
        <family val="3"/>
        <charset val="128"/>
      </rPr>
      <t>、</t>
    </r>
    <r>
      <rPr>
        <sz val="11"/>
        <color theme="1"/>
        <rFont val="ＭＳ Ｐゴシック"/>
        <family val="3"/>
        <charset val="128"/>
      </rPr>
      <t>有形固定資産減価償却率が上昇している一方、充当可能基金残高の増加により、</t>
    </r>
    <r>
      <rPr>
        <sz val="11"/>
        <color indexed="8"/>
        <rFont val="ＭＳ Ｐゴシック"/>
        <family val="3"/>
        <charset val="128"/>
      </rPr>
      <t>将来負担比率は低下している。今後の再整備、老朽化対策等による地方債の発行も予定されていることから、将来負担比率とともに償還期間も考慮し、過度な負担を生じないよう地方債残高の規模の適正化及び毎年度の元利償還金額の平準化に努めていく。</t>
    </r>
    <rPh sb="1" eb="4">
      <t>サクネンド</t>
    </rPh>
    <rPh sb="5" eb="7">
      <t>ヒカク</t>
    </rPh>
    <rPh sb="45" eb="47">
      <t>ジョウショウ</t>
    </rPh>
    <rPh sb="51" eb="53">
      <t>イッポウ</t>
    </rPh>
    <rPh sb="76" eb="78">
      <t>テイカ</t>
    </rPh>
    <rPh sb="83" eb="85">
      <t>コンゴ</t>
    </rPh>
    <rPh sb="86" eb="89">
      <t>サイセイビ</t>
    </rPh>
    <rPh sb="90" eb="95">
      <t>ロウキュウカタイサク</t>
    </rPh>
    <rPh sb="95" eb="96">
      <t>トウ</t>
    </rPh>
    <rPh sb="99" eb="102">
      <t>チホウサイ</t>
    </rPh>
    <rPh sb="103" eb="105">
      <t>ハッコウ</t>
    </rPh>
    <rPh sb="106" eb="108">
      <t>ヨテイ</t>
    </rPh>
    <rPh sb="118" eb="124">
      <t>ショウライフタンヒリツ</t>
    </rPh>
    <rPh sb="128" eb="130">
      <t>ショウカン</t>
    </rPh>
    <rPh sb="130" eb="132">
      <t>キカン</t>
    </rPh>
    <rPh sb="133" eb="135">
      <t>コウリョ</t>
    </rPh>
    <rPh sb="137" eb="139">
      <t>カド</t>
    </rPh>
    <rPh sb="140" eb="142">
      <t>フタン</t>
    </rPh>
    <rPh sb="143" eb="144">
      <t>ショウ</t>
    </rPh>
    <rPh sb="149" eb="152">
      <t>チホウサイ</t>
    </rPh>
    <rPh sb="152" eb="154">
      <t>ザンダカ</t>
    </rPh>
    <rPh sb="155" eb="157">
      <t>キボ</t>
    </rPh>
    <rPh sb="158" eb="161">
      <t>テキセイカ</t>
    </rPh>
    <rPh sb="161" eb="162">
      <t>オヨ</t>
    </rPh>
    <rPh sb="163" eb="166">
      <t>マイネンド</t>
    </rPh>
    <rPh sb="167" eb="169">
      <t>ガンリ</t>
    </rPh>
    <rPh sb="169" eb="171">
      <t>ショウカン</t>
    </rPh>
    <rPh sb="171" eb="173">
      <t>キンガク</t>
    </rPh>
    <rPh sb="174" eb="177">
      <t>ヘイジュンカ</t>
    </rPh>
    <rPh sb="178" eb="179">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</si>
</sst>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rgb="FFFF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4" xfId="16" applyFont="1" applyBorder="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45117</c:v>
                </c:pt>
                <c:pt idx="1">
                  <c:v>39951</c:v>
                </c:pt>
                <c:pt idx="2">
                  <c:v>39893</c:v>
                </c:pt>
                <c:pt idx="3">
                  <c:v>41080</c:v>
                </c:pt>
                <c:pt idx="4">
                  <c:v>33173</c:v>
                </c:pt>
              </c:numCache>
            </c:numRef>
          </c:val>
          <c:smooth val="0"/>
          <c:extLst xmlns:c16r2="http://schemas.microsoft.com/office/drawing/2015/06/chart">
            <c:ext xmlns:c16="http://schemas.microsoft.com/office/drawing/2014/chart" uri="{C3380CC4-5D6E-409C-BE32-E72D297353CC}">
              <c16:uniqueId val="{00000000-7D1D-4EAF-9CDC-6DFEA89DE3F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34315</c:v>
                </c:pt>
                <c:pt idx="1">
                  <c:v>39470</c:v>
                </c:pt>
                <c:pt idx="2">
                  <c:v>37134</c:v>
                </c:pt>
                <c:pt idx="3">
                  <c:v>64766</c:v>
                </c:pt>
                <c:pt idx="4">
                  <c:v>37619</c:v>
                </c:pt>
              </c:numCache>
            </c:numRef>
          </c:val>
          <c:smooth val="0"/>
          <c:extLst xmlns:c16r2="http://schemas.microsoft.com/office/drawing/2015/06/chart">
            <c:ext xmlns:c16="http://schemas.microsoft.com/office/drawing/2014/chart" uri="{C3380CC4-5D6E-409C-BE32-E72D297353CC}">
              <c16:uniqueId val="{00000001-7D1D-4EAF-9CDC-6DFEA89DE3F6}"/>
            </c:ext>
          </c:extLst>
        </c:ser>
        <c:dLbls>
          <c:showLegendKey val="0"/>
          <c:showVal val="0"/>
          <c:showCatName val="0"/>
          <c:showSerName val="0"/>
          <c:showPercent val="0"/>
          <c:showBubbleSize val="0"/>
        </c:dLbls>
        <c:marker val="1"/>
        <c:smooth val="0"/>
        <c:axId val="162507024"/>
        <c:axId val="421071376"/>
      </c:lineChart>
      <c:catAx>
        <c:axId val="1625070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1071376"/>
        <c:crosses val="autoZero"/>
        <c:auto val="1"/>
        <c:lblAlgn val="ctr"/>
        <c:lblOffset val="100"/>
        <c:tickLblSkip val="1"/>
        <c:tickMarkSkip val="1"/>
        <c:noMultiLvlLbl val="0"/>
      </c:catAx>
      <c:valAx>
        <c:axId val="42107137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25070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5.55</c:v>
                </c:pt>
                <c:pt idx="1">
                  <c:v>6.18</c:v>
                </c:pt>
                <c:pt idx="2">
                  <c:v>5.15</c:v>
                </c:pt>
                <c:pt idx="3">
                  <c:v>7.59</c:v>
                </c:pt>
                <c:pt idx="4">
                  <c:v>6.78</c:v>
                </c:pt>
              </c:numCache>
            </c:numRef>
          </c:val>
          <c:extLst xmlns:c16r2="http://schemas.microsoft.com/office/drawing/2015/06/chart">
            <c:ext xmlns:c16="http://schemas.microsoft.com/office/drawing/2014/chart" uri="{C3380CC4-5D6E-409C-BE32-E72D297353CC}">
              <c16:uniqueId val="{00000000-99F2-4F19-A2A1-7168B6640CF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10.82</c:v>
                </c:pt>
                <c:pt idx="1">
                  <c:v>10.99</c:v>
                </c:pt>
                <c:pt idx="2">
                  <c:v>11.99</c:v>
                </c:pt>
                <c:pt idx="3">
                  <c:v>9.8800000000000008</c:v>
                </c:pt>
                <c:pt idx="4">
                  <c:v>11.96</c:v>
                </c:pt>
              </c:numCache>
            </c:numRef>
          </c:val>
          <c:extLst xmlns:c16r2="http://schemas.microsoft.com/office/drawing/2015/06/chart">
            <c:ext xmlns:c16="http://schemas.microsoft.com/office/drawing/2014/chart" uri="{C3380CC4-5D6E-409C-BE32-E72D297353CC}">
              <c16:uniqueId val="{00000001-99F2-4F19-A2A1-7168B6640CF0}"/>
            </c:ext>
          </c:extLst>
        </c:ser>
        <c:dLbls>
          <c:showLegendKey val="0"/>
          <c:showVal val="0"/>
          <c:showCatName val="0"/>
          <c:showSerName val="0"/>
          <c:showPercent val="0"/>
          <c:showBubbleSize val="0"/>
        </c:dLbls>
        <c:gapWidth val="250"/>
        <c:overlap val="100"/>
        <c:axId val="426263440"/>
        <c:axId val="4270728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-5.92</c:v>
                </c:pt>
                <c:pt idx="1">
                  <c:v>0.13</c:v>
                </c:pt>
                <c:pt idx="2">
                  <c:v>0.1</c:v>
                </c:pt>
                <c:pt idx="3">
                  <c:v>0.22</c:v>
                </c:pt>
                <c:pt idx="4">
                  <c:v>1.6</c:v>
                </c:pt>
              </c:numCache>
            </c:numRef>
          </c:val>
          <c:smooth val="0"/>
          <c:extLst xmlns:c16r2="http://schemas.microsoft.com/office/drawing/2015/06/chart">
            <c:ext xmlns:c16="http://schemas.microsoft.com/office/drawing/2014/chart" uri="{C3380CC4-5D6E-409C-BE32-E72D297353CC}">
              <c16:uniqueId val="{00000002-99F2-4F19-A2A1-7168B6640CF0}"/>
            </c:ext>
          </c:extLst>
        </c:ser>
        <c:dLbls>
          <c:showLegendKey val="0"/>
          <c:showVal val="0"/>
          <c:showCatName val="0"/>
          <c:showSerName val="0"/>
          <c:showPercent val="0"/>
          <c:showBubbleSize val="0"/>
        </c:dLbls>
        <c:marker val="1"/>
        <c:smooth val="0"/>
        <c:axId val="426263440"/>
        <c:axId val="427072888"/>
      </c:lineChart>
      <c:catAx>
        <c:axId val="426263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27072888"/>
        <c:crosses val="autoZero"/>
        <c:auto val="1"/>
        <c:lblAlgn val="ctr"/>
        <c:lblOffset val="100"/>
        <c:tickLblSkip val="1"/>
        <c:tickMarkSkip val="1"/>
        <c:noMultiLvlLbl val="0"/>
      </c:catAx>
      <c:valAx>
        <c:axId val="427072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6263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0.83</c:v>
                </c:pt>
                <c:pt idx="2">
                  <c:v>#N/A</c:v>
                </c:pt>
                <c:pt idx="3">
                  <c:v>0.23</c:v>
                </c:pt>
                <c:pt idx="4">
                  <c:v>#N/A</c:v>
                </c:pt>
                <c:pt idx="5">
                  <c:v>0.22</c:v>
                </c:pt>
                <c:pt idx="6">
                  <c:v>#N/A</c:v>
                </c:pt>
                <c:pt idx="7">
                  <c:v>0.14000000000000001</c:v>
                </c:pt>
                <c:pt idx="8">
                  <c:v>#N/A</c:v>
                </c:pt>
                <c:pt idx="9">
                  <c:v>0</c:v>
                </c:pt>
              </c:numCache>
            </c:numRef>
          </c:val>
          <c:extLst xmlns:c16r2="http://schemas.microsoft.com/office/drawing/2015/06/chart">
            <c:ext xmlns:c16="http://schemas.microsoft.com/office/drawing/2014/chart" uri="{C3380CC4-5D6E-409C-BE32-E72D297353CC}">
              <c16:uniqueId val="{00000000-DC13-40C9-8895-8126AA11F5E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C13-40C9-8895-8126AA11F5EE}"/>
            </c:ext>
          </c:extLst>
        </c:ser>
        <c:ser>
          <c:idx val="2"/>
          <c:order val="2"/>
          <c:tx>
            <c:strRef>
              <c:f>データシート!$A$29</c:f>
              <c:strCache>
                <c:ptCount val="1"/>
                <c:pt idx="0">
                  <c:v>墓園事業費特別会計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0.02</c:v>
                </c:pt>
                <c:pt idx="2">
                  <c:v>#N/A</c:v>
                </c:pt>
                <c:pt idx="3">
                  <c:v>0.04</c:v>
                </c:pt>
                <c:pt idx="4">
                  <c:v>#N/A</c:v>
                </c:pt>
                <c:pt idx="5">
                  <c:v>0.02</c:v>
                </c:pt>
                <c:pt idx="6">
                  <c:v>#N/A</c:v>
                </c:pt>
                <c:pt idx="7">
                  <c:v>0.08</c:v>
                </c:pt>
                <c:pt idx="8">
                  <c:v>#N/A</c:v>
                </c:pt>
                <c:pt idx="9">
                  <c:v>0.08</c:v>
                </c:pt>
              </c:numCache>
            </c:numRef>
          </c:val>
          <c:extLst xmlns:c16r2="http://schemas.microsoft.com/office/drawing/2015/06/chart">
            <c:ext xmlns:c16="http://schemas.microsoft.com/office/drawing/2014/chart" uri="{C3380CC4-5D6E-409C-BE32-E72D297353CC}">
              <c16:uniqueId val="{00000002-DC13-40C9-8895-8126AA11F5EE}"/>
            </c:ext>
          </c:extLst>
        </c:ser>
        <c:ser>
          <c:idx val="3"/>
          <c:order val="3"/>
          <c:tx>
            <c:strRef>
              <c:f>データシート!$A$30</c:f>
              <c:strCache>
                <c:ptCount val="1"/>
                <c:pt idx="0">
                  <c:v>後期高齢者医療事業費特別会計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0.19</c:v>
                </c:pt>
                <c:pt idx="2">
                  <c:v>#N/A</c:v>
                </c:pt>
                <c:pt idx="3">
                  <c:v>0.17</c:v>
                </c:pt>
                <c:pt idx="4">
                  <c:v>#N/A</c:v>
                </c:pt>
                <c:pt idx="5">
                  <c:v>0.16</c:v>
                </c:pt>
                <c:pt idx="6">
                  <c:v>#N/A</c:v>
                </c:pt>
                <c:pt idx="7">
                  <c:v>0.17</c:v>
                </c:pt>
                <c:pt idx="8">
                  <c:v>#N/A</c:v>
                </c:pt>
                <c:pt idx="9">
                  <c:v>0.15</c:v>
                </c:pt>
              </c:numCache>
            </c:numRef>
          </c:val>
          <c:extLst xmlns:c16r2="http://schemas.microsoft.com/office/drawing/2015/06/chart">
            <c:ext xmlns:c16="http://schemas.microsoft.com/office/drawing/2014/chart" uri="{C3380CC4-5D6E-409C-BE32-E72D297353CC}">
              <c16:uniqueId val="{00000003-DC13-40C9-8895-8126AA11F5EE}"/>
            </c:ext>
          </c:extLst>
        </c:ser>
        <c:ser>
          <c:idx val="4"/>
          <c:order val="4"/>
          <c:tx>
            <c:strRef>
              <c:f>データシート!$A$31</c:f>
              <c:strCache>
                <c:ptCount val="1"/>
                <c:pt idx="0">
                  <c:v>北部第二（三地区）土地区画整理事業費特別会計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0.2</c:v>
                </c:pt>
                <c:pt idx="2">
                  <c:v>#N/A</c:v>
                </c:pt>
                <c:pt idx="3">
                  <c:v>0.82</c:v>
                </c:pt>
                <c:pt idx="4">
                  <c:v>#N/A</c:v>
                </c:pt>
                <c:pt idx="5">
                  <c:v>0.43</c:v>
                </c:pt>
                <c:pt idx="6">
                  <c:v>#N/A</c:v>
                </c:pt>
                <c:pt idx="7">
                  <c:v>0.45</c:v>
                </c:pt>
                <c:pt idx="8">
                  <c:v>#N/A</c:v>
                </c:pt>
                <c:pt idx="9">
                  <c:v>0.3</c:v>
                </c:pt>
              </c:numCache>
            </c:numRef>
          </c:val>
          <c:extLst xmlns:c16r2="http://schemas.microsoft.com/office/drawing/2015/06/chart">
            <c:ext xmlns:c16="http://schemas.microsoft.com/office/drawing/2014/chart" uri="{C3380CC4-5D6E-409C-BE32-E72D297353CC}">
              <c16:uniqueId val="{00000004-DC13-40C9-8895-8126AA11F5EE}"/>
            </c:ext>
          </c:extLst>
        </c:ser>
        <c:ser>
          <c:idx val="5"/>
          <c:order val="5"/>
          <c:tx>
            <c:strRef>
              <c:f>データシート!$A$32</c:f>
              <c:strCache>
                <c:ptCount val="1"/>
                <c:pt idx="0">
                  <c:v>介護保険事業費特別会計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0.67</c:v>
                </c:pt>
                <c:pt idx="2">
                  <c:v>#N/A</c:v>
                </c:pt>
                <c:pt idx="3">
                  <c:v>0.87</c:v>
                </c:pt>
                <c:pt idx="4">
                  <c:v>#N/A</c:v>
                </c:pt>
                <c:pt idx="5">
                  <c:v>1.06</c:v>
                </c:pt>
                <c:pt idx="6">
                  <c:v>#N/A</c:v>
                </c:pt>
                <c:pt idx="7">
                  <c:v>0.34</c:v>
                </c:pt>
                <c:pt idx="8">
                  <c:v>#N/A</c:v>
                </c:pt>
                <c:pt idx="9">
                  <c:v>0.42</c:v>
                </c:pt>
              </c:numCache>
            </c:numRef>
          </c:val>
          <c:extLst xmlns:c16r2="http://schemas.microsoft.com/office/drawing/2015/06/chart">
            <c:ext xmlns:c16="http://schemas.microsoft.com/office/drawing/2014/chart" uri="{C3380CC4-5D6E-409C-BE32-E72D297353CC}">
              <c16:uniqueId val="{00000005-DC13-40C9-8895-8126AA11F5EE}"/>
            </c:ext>
          </c:extLst>
        </c:ser>
        <c:ser>
          <c:idx val="6"/>
          <c:order val="6"/>
          <c:tx>
            <c:strRef>
              <c:f>データシート!$A$33</c:f>
              <c:strCache>
                <c:ptCount val="1"/>
                <c:pt idx="0">
                  <c:v>国民健康保険事業費特別会計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2.42</c:v>
                </c:pt>
                <c:pt idx="2">
                  <c:v>#N/A</c:v>
                </c:pt>
                <c:pt idx="3">
                  <c:v>2.76</c:v>
                </c:pt>
                <c:pt idx="4">
                  <c:v>#N/A</c:v>
                </c:pt>
                <c:pt idx="5">
                  <c:v>3.49</c:v>
                </c:pt>
                <c:pt idx="6">
                  <c:v>#N/A</c:v>
                </c:pt>
                <c:pt idx="7">
                  <c:v>2.91</c:v>
                </c:pt>
                <c:pt idx="8">
                  <c:v>#N/A</c:v>
                </c:pt>
                <c:pt idx="9">
                  <c:v>1.73</c:v>
                </c:pt>
              </c:numCache>
            </c:numRef>
          </c:val>
          <c:extLst xmlns:c16r2="http://schemas.microsoft.com/office/drawing/2015/06/chart">
            <c:ext xmlns:c16="http://schemas.microsoft.com/office/drawing/2014/chart" uri="{C3380CC4-5D6E-409C-BE32-E72D297353CC}">
              <c16:uniqueId val="{00000006-DC13-40C9-8895-8126AA11F5EE}"/>
            </c:ext>
          </c:extLst>
        </c:ser>
        <c:ser>
          <c:idx val="7"/>
          <c:order val="7"/>
          <c:tx>
            <c:strRef>
              <c:f>データシート!$A$34</c:f>
              <c:strCache>
                <c:ptCount val="1"/>
                <c:pt idx="0">
                  <c:v>下水道事業費特別会計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0.99</c:v>
                </c:pt>
                <c:pt idx="2">
                  <c:v>#N/A</c:v>
                </c:pt>
                <c:pt idx="3">
                  <c:v>1.86</c:v>
                </c:pt>
                <c:pt idx="4">
                  <c:v>#N/A</c:v>
                </c:pt>
                <c:pt idx="5">
                  <c:v>1.94</c:v>
                </c:pt>
                <c:pt idx="6">
                  <c:v>#N/A</c:v>
                </c:pt>
                <c:pt idx="7">
                  <c:v>2.2200000000000002</c:v>
                </c:pt>
                <c:pt idx="8">
                  <c:v>#N/A</c:v>
                </c:pt>
                <c:pt idx="9">
                  <c:v>1.89</c:v>
                </c:pt>
              </c:numCache>
            </c:numRef>
          </c:val>
          <c:extLst xmlns:c16r2="http://schemas.microsoft.com/office/drawing/2015/06/chart">
            <c:ext xmlns:c16="http://schemas.microsoft.com/office/drawing/2014/chart" uri="{C3380CC4-5D6E-409C-BE32-E72D297353CC}">
              <c16:uniqueId val="{00000007-DC13-40C9-8895-8126AA11F5E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5.49</c:v>
                </c:pt>
                <c:pt idx="2">
                  <c:v>#N/A</c:v>
                </c:pt>
                <c:pt idx="3">
                  <c:v>6.1</c:v>
                </c:pt>
                <c:pt idx="4">
                  <c:v>#N/A</c:v>
                </c:pt>
                <c:pt idx="5">
                  <c:v>5.08</c:v>
                </c:pt>
                <c:pt idx="6">
                  <c:v>#N/A</c:v>
                </c:pt>
                <c:pt idx="7">
                  <c:v>7.71</c:v>
                </c:pt>
                <c:pt idx="8">
                  <c:v>#N/A</c:v>
                </c:pt>
                <c:pt idx="9">
                  <c:v>6.59</c:v>
                </c:pt>
              </c:numCache>
            </c:numRef>
          </c:val>
          <c:extLst xmlns:c16r2="http://schemas.microsoft.com/office/drawing/2015/06/chart">
            <c:ext xmlns:c16="http://schemas.microsoft.com/office/drawing/2014/chart" uri="{C3380CC4-5D6E-409C-BE32-E72D297353CC}">
              <c16:uniqueId val="{00000008-DC13-40C9-8895-8126AA11F5EE}"/>
            </c:ext>
          </c:extLst>
        </c:ser>
        <c:ser>
          <c:idx val="9"/>
          <c:order val="9"/>
          <c:tx>
            <c:strRef>
              <c:f>データシート!$A$36</c:f>
              <c:strCache>
                <c:ptCount val="1"/>
                <c:pt idx="0">
                  <c:v>市民病院事業会計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8.1199999999999992</c:v>
                </c:pt>
                <c:pt idx="2">
                  <c:v>#N/A</c:v>
                </c:pt>
                <c:pt idx="3">
                  <c:v>6.21</c:v>
                </c:pt>
                <c:pt idx="4">
                  <c:v>#N/A</c:v>
                </c:pt>
                <c:pt idx="5">
                  <c:v>6.77</c:v>
                </c:pt>
                <c:pt idx="6">
                  <c:v>#N/A</c:v>
                </c:pt>
                <c:pt idx="7">
                  <c:v>6.54</c:v>
                </c:pt>
                <c:pt idx="8">
                  <c:v>#N/A</c:v>
                </c:pt>
                <c:pt idx="9">
                  <c:v>6.83</c:v>
                </c:pt>
              </c:numCache>
            </c:numRef>
          </c:val>
          <c:extLst xmlns:c16r2="http://schemas.microsoft.com/office/drawing/2015/06/chart">
            <c:ext xmlns:c16="http://schemas.microsoft.com/office/drawing/2014/chart" uri="{C3380CC4-5D6E-409C-BE32-E72D297353CC}">
              <c16:uniqueId val="{00000009-DC13-40C9-8895-8126AA11F5EE}"/>
            </c:ext>
          </c:extLst>
        </c:ser>
        <c:dLbls>
          <c:showLegendKey val="0"/>
          <c:showVal val="0"/>
          <c:showCatName val="0"/>
          <c:showSerName val="0"/>
          <c:showPercent val="0"/>
          <c:showBubbleSize val="0"/>
        </c:dLbls>
        <c:gapWidth val="150"/>
        <c:overlap val="100"/>
        <c:axId val="427360392"/>
        <c:axId val="427360776"/>
      </c:barChart>
      <c:catAx>
        <c:axId val="427360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7360776"/>
        <c:crosses val="autoZero"/>
        <c:auto val="1"/>
        <c:lblAlgn val="ctr"/>
        <c:lblOffset val="100"/>
        <c:tickLblSkip val="1"/>
        <c:tickMarkSkip val="1"/>
        <c:noMultiLvlLbl val="0"/>
      </c:catAx>
      <c:valAx>
        <c:axId val="427360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73603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12217</c:v>
                </c:pt>
                <c:pt idx="5">
                  <c:v>11395</c:v>
                </c:pt>
                <c:pt idx="8">
                  <c:v>11809</c:v>
                </c:pt>
                <c:pt idx="11">
                  <c:v>11346</c:v>
                </c:pt>
                <c:pt idx="14">
                  <c:v>10831</c:v>
                </c:pt>
              </c:numCache>
            </c:numRef>
          </c:val>
          <c:extLst xmlns:c16r2="http://schemas.microsoft.com/office/drawing/2015/06/chart">
            <c:ext xmlns:c16="http://schemas.microsoft.com/office/drawing/2014/chart" uri="{C3380CC4-5D6E-409C-BE32-E72D297353CC}">
              <c16:uniqueId val="{00000000-C43C-4D79-99EC-D6229936373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C43C-4D79-99EC-D6229936373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1355</c:v>
                </c:pt>
                <c:pt idx="3">
                  <c:v>860</c:v>
                </c:pt>
                <c:pt idx="6">
                  <c:v>706</c:v>
                </c:pt>
                <c:pt idx="9">
                  <c:v>835</c:v>
                </c:pt>
                <c:pt idx="12">
                  <c:v>1115</c:v>
                </c:pt>
              </c:numCache>
            </c:numRef>
          </c:val>
          <c:extLst xmlns:c16r2="http://schemas.microsoft.com/office/drawing/2015/06/chart">
            <c:ext xmlns:c16="http://schemas.microsoft.com/office/drawing/2014/chart" uri="{C3380CC4-5D6E-409C-BE32-E72D297353CC}">
              <c16:uniqueId val="{00000002-C43C-4D79-99EC-D6229936373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43C-4D79-99EC-D6229936373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3503</c:v>
                </c:pt>
                <c:pt idx="3">
                  <c:v>3344</c:v>
                </c:pt>
                <c:pt idx="6">
                  <c:v>3368</c:v>
                </c:pt>
                <c:pt idx="9">
                  <c:v>3278</c:v>
                </c:pt>
                <c:pt idx="12">
                  <c:v>3162</c:v>
                </c:pt>
              </c:numCache>
            </c:numRef>
          </c:val>
          <c:extLst xmlns:c16r2="http://schemas.microsoft.com/office/drawing/2015/06/chart">
            <c:ext xmlns:c16="http://schemas.microsoft.com/office/drawing/2014/chart" uri="{C3380CC4-5D6E-409C-BE32-E72D297353CC}">
              <c16:uniqueId val="{00000004-C43C-4D79-99EC-D6229936373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43C-4D79-99EC-D6229936373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C43C-4D79-99EC-D6229936373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8724</c:v>
                </c:pt>
                <c:pt idx="3">
                  <c:v>8221</c:v>
                </c:pt>
                <c:pt idx="6">
                  <c:v>8341</c:v>
                </c:pt>
                <c:pt idx="9">
                  <c:v>8310</c:v>
                </c:pt>
                <c:pt idx="12">
                  <c:v>8692</c:v>
                </c:pt>
              </c:numCache>
            </c:numRef>
          </c:val>
          <c:extLst xmlns:c16r2="http://schemas.microsoft.com/office/drawing/2015/06/chart">
            <c:ext xmlns:c16="http://schemas.microsoft.com/office/drawing/2014/chart" uri="{C3380CC4-5D6E-409C-BE32-E72D297353CC}">
              <c16:uniqueId val="{00000007-C43C-4D79-99EC-D6229936373F}"/>
            </c:ext>
          </c:extLst>
        </c:ser>
        <c:dLbls>
          <c:showLegendKey val="0"/>
          <c:showVal val="0"/>
          <c:showCatName val="0"/>
          <c:showSerName val="0"/>
          <c:showPercent val="0"/>
          <c:showBubbleSize val="0"/>
        </c:dLbls>
        <c:gapWidth val="100"/>
        <c:overlap val="100"/>
        <c:axId val="421069696"/>
        <c:axId val="4273638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1365</c:v>
                </c:pt>
                <c:pt idx="2">
                  <c:v>#N/A</c:v>
                </c:pt>
                <c:pt idx="3">
                  <c:v>#N/A</c:v>
                </c:pt>
                <c:pt idx="4">
                  <c:v>1030</c:v>
                </c:pt>
                <c:pt idx="5">
                  <c:v>#N/A</c:v>
                </c:pt>
                <c:pt idx="6">
                  <c:v>#N/A</c:v>
                </c:pt>
                <c:pt idx="7">
                  <c:v>606</c:v>
                </c:pt>
                <c:pt idx="8">
                  <c:v>#N/A</c:v>
                </c:pt>
                <c:pt idx="9">
                  <c:v>#N/A</c:v>
                </c:pt>
                <c:pt idx="10">
                  <c:v>1077</c:v>
                </c:pt>
                <c:pt idx="11">
                  <c:v>#N/A</c:v>
                </c:pt>
                <c:pt idx="12">
                  <c:v>#N/A</c:v>
                </c:pt>
                <c:pt idx="13">
                  <c:v>2138</c:v>
                </c:pt>
                <c:pt idx="14">
                  <c:v>#N/A</c:v>
                </c:pt>
              </c:numCache>
            </c:numRef>
          </c:val>
          <c:smooth val="0"/>
          <c:extLst xmlns:c16r2="http://schemas.microsoft.com/office/drawing/2015/06/chart">
            <c:ext xmlns:c16="http://schemas.microsoft.com/office/drawing/2014/chart" uri="{C3380CC4-5D6E-409C-BE32-E72D297353CC}">
              <c16:uniqueId val="{00000008-C43C-4D79-99EC-D6229936373F}"/>
            </c:ext>
          </c:extLst>
        </c:ser>
        <c:dLbls>
          <c:showLegendKey val="0"/>
          <c:showVal val="0"/>
          <c:showCatName val="0"/>
          <c:showSerName val="0"/>
          <c:showPercent val="0"/>
          <c:showBubbleSize val="0"/>
        </c:dLbls>
        <c:marker val="1"/>
        <c:smooth val="0"/>
        <c:axId val="421069696"/>
        <c:axId val="427363848"/>
      </c:lineChart>
      <c:catAx>
        <c:axId val="421069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7363848"/>
        <c:crosses val="autoZero"/>
        <c:auto val="1"/>
        <c:lblAlgn val="ctr"/>
        <c:lblOffset val="100"/>
        <c:tickLblSkip val="1"/>
        <c:tickMarkSkip val="1"/>
        <c:noMultiLvlLbl val="0"/>
      </c:catAx>
      <c:valAx>
        <c:axId val="427363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1069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72161</c:v>
                </c:pt>
                <c:pt idx="5">
                  <c:v>68141</c:v>
                </c:pt>
                <c:pt idx="8">
                  <c:v>63043</c:v>
                </c:pt>
                <c:pt idx="11">
                  <c:v>58924</c:v>
                </c:pt>
                <c:pt idx="14">
                  <c:v>54700</c:v>
                </c:pt>
              </c:numCache>
            </c:numRef>
          </c:val>
          <c:extLst xmlns:c16r2="http://schemas.microsoft.com/office/drawing/2015/06/chart">
            <c:ext xmlns:c16="http://schemas.microsoft.com/office/drawing/2014/chart" uri="{C3380CC4-5D6E-409C-BE32-E72D297353CC}">
              <c16:uniqueId val="{00000000-DC6E-4C9D-A0D7-148456DA73A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29154</c:v>
                </c:pt>
                <c:pt idx="5">
                  <c:v>28980</c:v>
                </c:pt>
                <c:pt idx="8">
                  <c:v>30330</c:v>
                </c:pt>
                <c:pt idx="11">
                  <c:v>32504</c:v>
                </c:pt>
                <c:pt idx="14">
                  <c:v>31889</c:v>
                </c:pt>
              </c:numCache>
            </c:numRef>
          </c:val>
          <c:extLst xmlns:c16r2="http://schemas.microsoft.com/office/drawing/2015/06/chart">
            <c:ext xmlns:c16="http://schemas.microsoft.com/office/drawing/2014/chart" uri="{C3380CC4-5D6E-409C-BE32-E72D297353CC}">
              <c16:uniqueId val="{00000001-DC6E-4C9D-A0D7-148456DA73A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22694</c:v>
                </c:pt>
                <c:pt idx="5">
                  <c:v>22027</c:v>
                </c:pt>
                <c:pt idx="8">
                  <c:v>22621</c:v>
                </c:pt>
                <c:pt idx="11">
                  <c:v>19292</c:v>
                </c:pt>
                <c:pt idx="14">
                  <c:v>22369</c:v>
                </c:pt>
              </c:numCache>
            </c:numRef>
          </c:val>
          <c:extLst xmlns:c16r2="http://schemas.microsoft.com/office/drawing/2015/06/chart">
            <c:ext xmlns:c16="http://schemas.microsoft.com/office/drawing/2014/chart" uri="{C3380CC4-5D6E-409C-BE32-E72D297353CC}">
              <c16:uniqueId val="{00000002-DC6E-4C9D-A0D7-148456DA73A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C6E-4C9D-A0D7-148456DA73A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C6E-4C9D-A0D7-148456DA73A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25</c:v>
                </c:pt>
                <c:pt idx="3">
                  <c:v>22</c:v>
                </c:pt>
                <c:pt idx="6">
                  <c:v>19</c:v>
                </c:pt>
                <c:pt idx="9">
                  <c:v>16</c:v>
                </c:pt>
                <c:pt idx="12">
                  <c:v>14</c:v>
                </c:pt>
              </c:numCache>
            </c:numRef>
          </c:val>
          <c:extLst xmlns:c16r2="http://schemas.microsoft.com/office/drawing/2015/06/chart">
            <c:ext xmlns:c16="http://schemas.microsoft.com/office/drawing/2014/chart" uri="{C3380CC4-5D6E-409C-BE32-E72D297353CC}">
              <c16:uniqueId val="{00000005-DC6E-4C9D-A0D7-148456DA73A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18859</c:v>
                </c:pt>
                <c:pt idx="3">
                  <c:v>18109</c:v>
                </c:pt>
                <c:pt idx="6">
                  <c:v>17844</c:v>
                </c:pt>
                <c:pt idx="9">
                  <c:v>17888</c:v>
                </c:pt>
                <c:pt idx="12">
                  <c:v>17230</c:v>
                </c:pt>
              </c:numCache>
            </c:numRef>
          </c:val>
          <c:extLst xmlns:c16r2="http://schemas.microsoft.com/office/drawing/2015/06/chart">
            <c:ext xmlns:c16="http://schemas.microsoft.com/office/drawing/2014/chart" uri="{C3380CC4-5D6E-409C-BE32-E72D297353CC}">
              <c16:uniqueId val="{00000006-DC6E-4C9D-A0D7-148456DA73A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DC6E-4C9D-A0D7-148456DA73A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32464</c:v>
                </c:pt>
                <c:pt idx="3">
                  <c:v>33812</c:v>
                </c:pt>
                <c:pt idx="6">
                  <c:v>36368</c:v>
                </c:pt>
                <c:pt idx="9">
                  <c:v>37866</c:v>
                </c:pt>
                <c:pt idx="12">
                  <c:v>36673</c:v>
                </c:pt>
              </c:numCache>
            </c:numRef>
          </c:val>
          <c:extLst xmlns:c16r2="http://schemas.microsoft.com/office/drawing/2015/06/chart">
            <c:ext xmlns:c16="http://schemas.microsoft.com/office/drawing/2014/chart" uri="{C3380CC4-5D6E-409C-BE32-E72D297353CC}">
              <c16:uniqueId val="{00000008-DC6E-4C9D-A0D7-148456DA73A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10564</c:v>
                </c:pt>
                <c:pt idx="3">
                  <c:v>10517</c:v>
                </c:pt>
                <c:pt idx="6">
                  <c:v>11043</c:v>
                </c:pt>
                <c:pt idx="9">
                  <c:v>10763</c:v>
                </c:pt>
                <c:pt idx="12">
                  <c:v>10325</c:v>
                </c:pt>
              </c:numCache>
            </c:numRef>
          </c:val>
          <c:extLst xmlns:c16r2="http://schemas.microsoft.com/office/drawing/2015/06/chart">
            <c:ext xmlns:c16="http://schemas.microsoft.com/office/drawing/2014/chart" uri="{C3380CC4-5D6E-409C-BE32-E72D297353CC}">
              <c16:uniqueId val="{00000009-DC6E-4C9D-A0D7-148456DA73A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70748</c:v>
                </c:pt>
                <c:pt idx="3">
                  <c:v>70335</c:v>
                </c:pt>
                <c:pt idx="6">
                  <c:v>69832</c:v>
                </c:pt>
                <c:pt idx="9">
                  <c:v>77782</c:v>
                </c:pt>
                <c:pt idx="12">
                  <c:v>77260</c:v>
                </c:pt>
              </c:numCache>
            </c:numRef>
          </c:val>
          <c:extLst xmlns:c16r2="http://schemas.microsoft.com/office/drawing/2015/06/chart">
            <c:ext xmlns:c16="http://schemas.microsoft.com/office/drawing/2014/chart" uri="{C3380CC4-5D6E-409C-BE32-E72D297353CC}">
              <c16:uniqueId val="{0000000A-DC6E-4C9D-A0D7-148456DA73A4}"/>
            </c:ext>
          </c:extLst>
        </c:ser>
        <c:dLbls>
          <c:showLegendKey val="0"/>
          <c:showVal val="0"/>
          <c:showCatName val="0"/>
          <c:showSerName val="0"/>
          <c:showPercent val="0"/>
          <c:showBubbleSize val="0"/>
        </c:dLbls>
        <c:gapWidth val="100"/>
        <c:overlap val="100"/>
        <c:axId val="163797168"/>
        <c:axId val="4281463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8649</c:v>
                </c:pt>
                <c:pt idx="2">
                  <c:v>#N/A</c:v>
                </c:pt>
                <c:pt idx="3">
                  <c:v>#N/A</c:v>
                </c:pt>
                <c:pt idx="4">
                  <c:v>13647</c:v>
                </c:pt>
                <c:pt idx="5">
                  <c:v>#N/A</c:v>
                </c:pt>
                <c:pt idx="6">
                  <c:v>#N/A</c:v>
                </c:pt>
                <c:pt idx="7">
                  <c:v>19113</c:v>
                </c:pt>
                <c:pt idx="8">
                  <c:v>#N/A</c:v>
                </c:pt>
                <c:pt idx="9">
                  <c:v>#N/A</c:v>
                </c:pt>
                <c:pt idx="10">
                  <c:v>33594</c:v>
                </c:pt>
                <c:pt idx="11">
                  <c:v>#N/A</c:v>
                </c:pt>
                <c:pt idx="12">
                  <c:v>#N/A</c:v>
                </c:pt>
                <c:pt idx="13">
                  <c:v>32543</c:v>
                </c:pt>
                <c:pt idx="14">
                  <c:v>#N/A</c:v>
                </c:pt>
              </c:numCache>
            </c:numRef>
          </c:val>
          <c:smooth val="0"/>
          <c:extLst xmlns:c16r2="http://schemas.microsoft.com/office/drawing/2015/06/chart">
            <c:ext xmlns:c16="http://schemas.microsoft.com/office/drawing/2014/chart" uri="{C3380CC4-5D6E-409C-BE32-E72D297353CC}">
              <c16:uniqueId val="{0000000B-DC6E-4C9D-A0D7-148456DA73A4}"/>
            </c:ext>
          </c:extLst>
        </c:ser>
        <c:dLbls>
          <c:showLegendKey val="0"/>
          <c:showVal val="0"/>
          <c:showCatName val="0"/>
          <c:showSerName val="0"/>
          <c:showPercent val="0"/>
          <c:showBubbleSize val="0"/>
        </c:dLbls>
        <c:marker val="1"/>
        <c:smooth val="0"/>
        <c:axId val="163797168"/>
        <c:axId val="428146376"/>
      </c:lineChart>
      <c:catAx>
        <c:axId val="163797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28146376"/>
        <c:crosses val="autoZero"/>
        <c:auto val="1"/>
        <c:lblAlgn val="ctr"/>
        <c:lblOffset val="100"/>
        <c:tickLblSkip val="1"/>
        <c:tickMarkSkip val="1"/>
        <c:noMultiLvlLbl val="0"/>
      </c:catAx>
      <c:valAx>
        <c:axId val="4281463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3797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9911</c:v>
                </c:pt>
                <c:pt idx="1">
                  <c:v>8111</c:v>
                </c:pt>
                <c:pt idx="2">
                  <c:v>10011</c:v>
                </c:pt>
              </c:numCache>
            </c:numRef>
          </c:val>
          <c:extLst xmlns:c16r2="http://schemas.microsoft.com/office/drawing/2015/06/chart">
            <c:ext xmlns:c16="http://schemas.microsoft.com/office/drawing/2014/chart" uri="{C3380CC4-5D6E-409C-BE32-E72D297353CC}">
              <c16:uniqueId val="{00000000-98A6-4AA0-B1AA-799F30E0E61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98A6-4AA0-B1AA-799F30E0E61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10209</c:v>
                </c:pt>
                <c:pt idx="1">
                  <c:v>7522</c:v>
                </c:pt>
                <c:pt idx="2">
                  <c:v>9208</c:v>
                </c:pt>
              </c:numCache>
            </c:numRef>
          </c:val>
          <c:extLst xmlns:c16r2="http://schemas.microsoft.com/office/drawing/2015/06/chart">
            <c:ext xmlns:c16="http://schemas.microsoft.com/office/drawing/2014/chart" uri="{C3380CC4-5D6E-409C-BE32-E72D297353CC}">
              <c16:uniqueId val="{00000002-98A6-4AA0-B1AA-799F30E0E61F}"/>
            </c:ext>
          </c:extLst>
        </c:ser>
        <c:dLbls>
          <c:showLegendKey val="0"/>
          <c:showVal val="0"/>
          <c:showCatName val="0"/>
          <c:showSerName val="0"/>
          <c:showPercent val="0"/>
          <c:showBubbleSize val="0"/>
        </c:dLbls>
        <c:gapWidth val="120"/>
        <c:overlap val="100"/>
        <c:axId val="428145376"/>
        <c:axId val="431704792"/>
      </c:barChart>
      <c:catAx>
        <c:axId val="428145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31704792"/>
        <c:crosses val="autoZero"/>
        <c:auto val="1"/>
        <c:lblAlgn val="ctr"/>
        <c:lblOffset val="100"/>
        <c:tickLblSkip val="1"/>
        <c:tickMarkSkip val="1"/>
        <c:noMultiLvlLbl val="0"/>
      </c:catAx>
      <c:valAx>
        <c:axId val="4317047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28145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27D-4DDE-9F81-5A757200C7B3}"/>
                </c:ext>
                <c:ext xmlns:c15="http://schemas.microsoft.com/office/drawing/2012/chart" uri="{CE6537A1-D6FC-4f65-9D91-7224C49458BB}">
                  <c15:dlblFieldTable>
                    <c15:dlblFTEntry>
                      <c15:txfldGUID>{D31B9FF7-6560-497F-8129-31EBA000FD4B}</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27D-4DDE-9F81-5A757200C7B3}"/>
                </c:ext>
                <c:ext xmlns:c15="http://schemas.microsoft.com/office/drawing/2012/chart" uri="{CE6537A1-D6FC-4f65-9D91-7224C49458BB}">
                  <c15:dlblFieldTable>
                    <c15:dlblFTEntry>
                      <c15:txfldGUID>{B3DC4618-7D2A-484F-B554-EA29390BD5D3}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27D-4DDE-9F81-5A757200C7B3}"/>
                </c:ext>
                <c:ext xmlns:c15="http://schemas.microsoft.com/office/drawing/2012/chart" uri="{CE6537A1-D6FC-4f65-9D91-7224C49458BB}">
                  <c15:dlblFieldTable>
                    <c15:dlblFTEntry>
                      <c15:txfldGUID>{72F4584B-5FB8-441F-A62B-B71BC4DA4D4B}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27D-4DDE-9F81-5A757200C7B3}"/>
                </c:ext>
                <c:ext xmlns:c15="http://schemas.microsoft.com/office/drawing/2012/chart" uri="{CE6537A1-D6FC-4f65-9D91-7224C49458BB}">
                  <c15:dlblFieldTable>
                    <c15:dlblFTEntry>
                      <c15:txfldGUID>{CC1B06AC-B4C7-426C-83CC-7B5E91A511DD}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27D-4DDE-9F81-5A757200C7B3}"/>
                </c:ext>
                <c:ext xmlns:c15="http://schemas.microsoft.com/office/drawing/2012/chart" uri="{CE6537A1-D6FC-4f65-9D91-7224C49458BB}">
                  <c15:dlblFieldTable>
                    <c15:dlblFTEntry>
                      <c15:txfldGUID>{59F3E578-F119-41AA-BAFB-267192B345FE}</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27D-4DDE-9F81-5A757200C7B3}"/>
                </c:ext>
                <c:ext xmlns:c15="http://schemas.microsoft.com/office/drawing/2012/chart" uri="{CE6537A1-D6FC-4f65-9D91-7224C49458BB}">
                  <c15:layout/>
                  <c15:dlblFieldTable>
                    <c15:dlblFTEntry>
                      <c15:txfldGUID>{3C077D08-C836-474F-978B-36E5341338B3}</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27D-4DDE-9F81-5A757200C7B3}"/>
                </c:ext>
                <c:ext xmlns:c15="http://schemas.microsoft.com/office/drawing/2012/chart" uri="{CE6537A1-D6FC-4f65-9D91-7224C49458BB}">
                  <c15:layout/>
                  <c15:dlblFieldTable>
                    <c15:dlblFTEntry>
                      <c15:txfldGUID>{1F95F11A-8E4E-40F3-9766-27B1D1869A45}</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27D-4DDE-9F81-5A757200C7B3}"/>
                </c:ext>
                <c:ext xmlns:c15="http://schemas.microsoft.com/office/drawing/2012/chart" uri="{CE6537A1-D6FC-4f65-9D91-7224C49458BB}">
                  <c15:layout/>
                  <c15:dlblFieldTable>
                    <c15:dlblFTEntry>
                      <c15:txfldGUID>{74044B78-D084-4AB3-B517-18E97C9622FD}</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27D-4DDE-9F81-5A757200C7B3}"/>
                </c:ext>
                <c:ext xmlns:c15="http://schemas.microsoft.com/office/drawing/2012/chart" uri="{CE6537A1-D6FC-4f65-9D91-7224C49458BB}">
                  <c15:layout/>
                  <c15:dlblFieldTable>
                    <c15:dlblFTEntry>
                      <c15:txfldGUID>{CD3E9F86-F7B9-4FA0-8F95-4B3FBD7DC9BC}</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54.9</c:v>
                </c:pt>
                <c:pt idx="16">
                  <c:v>54.4</c:v>
                </c:pt>
                <c:pt idx="24">
                  <c:v>52.9</c:v>
                </c:pt>
                <c:pt idx="32">
                  <c:v>53.6</c:v>
                </c:pt>
              </c:numCache>
            </c:numRef>
          </c:xVal>
          <c:yVal>
            <c:numRef>
              <c:f>公会計指標分析・財政指標組合せ分析表!$BP$51:$DC$51</c:f>
              <c:numCache>
                <c:formatCode>#,##0.0;"▲ "#,##0.0</c:formatCode>
                <c:ptCount val="40"/>
                <c:pt idx="8">
                  <c:v>18.3</c:v>
                </c:pt>
                <c:pt idx="16">
                  <c:v>25.4</c:v>
                </c:pt>
                <c:pt idx="24">
                  <c:v>44.9</c:v>
                </c:pt>
                <c:pt idx="32">
                  <c:v>42.4</c:v>
                </c:pt>
              </c:numCache>
            </c:numRef>
          </c:yVal>
          <c:smooth val="0"/>
          <c:extLst xmlns:c16r2="http://schemas.microsoft.com/office/drawing/2015/06/chart">
            <c:ext xmlns:c16="http://schemas.microsoft.com/office/drawing/2014/chart" uri="{C3380CC4-5D6E-409C-BE32-E72D297353CC}">
              <c16:uniqueId val="{00000009-027D-4DDE-9F81-5A757200C7B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27D-4DDE-9F81-5A757200C7B3}"/>
                </c:ext>
                <c:ext xmlns:c15="http://schemas.microsoft.com/office/drawing/2012/chart" uri="{CE6537A1-D6FC-4f65-9D91-7224C49458BB}">
                  <c15:dlblFieldTable>
                    <c15:dlblFTEntry>
                      <c15:txfldGUID>{B8A9FB95-841C-421F-8C78-D744E759B7EA}</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27D-4DDE-9F81-5A757200C7B3}"/>
                </c:ext>
                <c:ext xmlns:c15="http://schemas.microsoft.com/office/drawing/2012/chart" uri="{CE6537A1-D6FC-4f65-9D91-7224C49458BB}">
                  <c15:dlblFieldTable>
                    <c15:dlblFTEntry>
                      <c15:txfldGUID>{B335F09E-6ACB-40E4-84C7-FAE70AF375B5}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27D-4DDE-9F81-5A757200C7B3}"/>
                </c:ext>
                <c:ext xmlns:c15="http://schemas.microsoft.com/office/drawing/2012/chart" uri="{CE6537A1-D6FC-4f65-9D91-7224C49458BB}">
                  <c15:dlblFieldTable>
                    <c15:dlblFTEntry>
                      <c15:txfldGUID>{8DB4F6DB-7B94-4D58-A84C-37962A7B3F4B}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27D-4DDE-9F81-5A757200C7B3}"/>
                </c:ext>
                <c:ext xmlns:c15="http://schemas.microsoft.com/office/drawing/2012/chart" uri="{CE6537A1-D6FC-4f65-9D91-7224C49458BB}">
                  <c15:dlblFieldTable>
                    <c15:dlblFTEntry>
                      <c15:txfldGUID>{82E6CC9B-A23F-466C-8E4C-1E9F5914D56E}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27D-4DDE-9F81-5A757200C7B3}"/>
                </c:ext>
                <c:ext xmlns:c15="http://schemas.microsoft.com/office/drawing/2012/chart" uri="{CE6537A1-D6FC-4f65-9D91-7224C49458BB}">
                  <c15:dlblFieldTable>
                    <c15:dlblFTEntry>
                      <c15:txfldGUID>{9AA4696F-FA35-40AC-B424-E25EA511AE0E}</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27D-4DDE-9F81-5A757200C7B3}"/>
                </c:ext>
                <c:ext xmlns:c15="http://schemas.microsoft.com/office/drawing/2012/chart" uri="{CE6537A1-D6FC-4f65-9D91-7224C49458BB}">
                  <c15:layout/>
                  <c15:dlblFieldTable>
                    <c15:dlblFTEntry>
                      <c15:txfldGUID>{5F1EE54E-3CEE-4465-B91B-796D888B81D7}</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27D-4DDE-9F81-5A757200C7B3}"/>
                </c:ext>
                <c:ext xmlns:c15="http://schemas.microsoft.com/office/drawing/2012/chart" uri="{CE6537A1-D6FC-4f65-9D91-7224C49458BB}">
                  <c15:layout/>
                  <c15:dlblFieldTable>
                    <c15:dlblFTEntry>
                      <c15:txfldGUID>{0C6FEA74-2397-411A-AA0F-4AD3794BD541}</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27D-4DDE-9F81-5A757200C7B3}"/>
                </c:ext>
                <c:ext xmlns:c15="http://schemas.microsoft.com/office/drawing/2012/chart" uri="{CE6537A1-D6FC-4f65-9D91-7224C49458BB}">
                  <c15:layout/>
                  <c15:dlblFieldTable>
                    <c15:dlblFTEntry>
                      <c15:txfldGUID>{1004029B-DB33-41FC-BFA1-0BA3C20C9652}</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27D-4DDE-9F81-5A757200C7B3}"/>
                </c:ext>
                <c:ext xmlns:c15="http://schemas.microsoft.com/office/drawing/2012/chart" uri="{CE6537A1-D6FC-4f65-9D91-7224C49458BB}">
                  <c15:layout/>
                  <c15:dlblFieldTable>
                    <c15:dlblFTEntry>
                      <c15:txfldGUID>{3C098AAA-21A9-4558-B54A-48676F4DD109}</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52.6</c:v>
                </c:pt>
                <c:pt idx="16">
                  <c:v>58.6</c:v>
                </c:pt>
                <c:pt idx="24">
                  <c:v>58.9</c:v>
                </c:pt>
                <c:pt idx="32">
                  <c:v>59.2</c:v>
                </c:pt>
              </c:numCache>
            </c:numRef>
          </c:xVal>
          <c:yVal>
            <c:numRef>
              <c:f>公会計指標分析・財政指標組合せ分析表!$BP$55:$DC$55</c:f>
              <c:numCache>
                <c:formatCode>#,##0.0;"▲ "#,##0.0</c:formatCode>
                <c:ptCount val="40"/>
                <c:pt idx="8">
                  <c:v>25.4</c:v>
                </c:pt>
                <c:pt idx="16">
                  <c:v>16.600000000000001</c:v>
                </c:pt>
                <c:pt idx="24">
                  <c:v>17.399999999999999</c:v>
                </c:pt>
                <c:pt idx="32">
                  <c:v>12.1</c:v>
                </c:pt>
              </c:numCache>
            </c:numRef>
          </c:yVal>
          <c:smooth val="0"/>
          <c:extLst xmlns:c16r2="http://schemas.microsoft.com/office/drawing/2015/06/chart">
            <c:ext xmlns:c16="http://schemas.microsoft.com/office/drawing/2014/chart" uri="{C3380CC4-5D6E-409C-BE32-E72D297353CC}">
              <c16:uniqueId val="{00000013-027D-4DDE-9F81-5A757200C7B3}"/>
            </c:ext>
          </c:extLst>
        </c:ser>
        <c:dLbls>
          <c:showLegendKey val="0"/>
          <c:showVal val="1"/>
          <c:showCatName val="0"/>
          <c:showSerName val="0"/>
          <c:showPercent val="0"/>
          <c:showBubbleSize val="0"/>
        </c:dLbls>
        <c:axId val="431685904"/>
        <c:axId val="431686288"/>
      </c:scatterChart>
      <c:valAx>
        <c:axId val="431685904"/>
        <c:scaling>
          <c:orientation val="minMax"/>
          <c:max val="59.800000000000004"/>
          <c:min val="52.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1686288"/>
        <c:crosses val="autoZero"/>
        <c:crossBetween val="midCat"/>
      </c:valAx>
      <c:valAx>
        <c:axId val="431686288"/>
        <c:scaling>
          <c:orientation val="minMax"/>
          <c:max val="51"/>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16859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1FA-41C0-9071-86EAB22E3E28}"/>
                </c:ext>
                <c:ext xmlns:c15="http://schemas.microsoft.com/office/drawing/2012/chart" uri="{CE6537A1-D6FC-4f65-9D91-7224C49458BB}">
                  <c15:layout/>
                  <c15:dlblFieldTable>
                    <c15:dlblFTEntry>
                      <c15:txfldGUID>{EBE4801E-A942-4A74-9074-2C09A7FAE6D8}</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1FA-41C0-9071-86EAB22E3E28}"/>
                </c:ext>
                <c:ext xmlns:c15="http://schemas.microsoft.com/office/drawing/2012/chart" uri="{CE6537A1-D6FC-4f65-9D91-7224C49458BB}">
                  <c15:dlblFieldTable>
                    <c15:dlblFTEntry>
                      <c15:txfldGUID>{31FF74C2-7D7E-4647-8BBA-7AE444A5948E}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1FA-41C0-9071-86EAB22E3E28}"/>
                </c:ext>
                <c:ext xmlns:c15="http://schemas.microsoft.com/office/drawing/2012/chart" uri="{CE6537A1-D6FC-4f65-9D91-7224C49458BB}">
                  <c15:dlblFieldTable>
                    <c15:dlblFTEntry>
                      <c15:txfldGUID>{47AD9F44-AAC8-4119-AAF9-D7BD08AAD584}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1FA-41C0-9071-86EAB22E3E28}"/>
                </c:ext>
                <c:ext xmlns:c15="http://schemas.microsoft.com/office/drawing/2012/chart" uri="{CE6537A1-D6FC-4f65-9D91-7224C49458BB}">
                  <c15:dlblFieldTable>
                    <c15:dlblFTEntry>
                      <c15:txfldGUID>{E067BFFA-90C8-4174-B071-460044F78C07}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1FA-41C0-9071-86EAB22E3E28}"/>
                </c:ext>
                <c:ext xmlns:c15="http://schemas.microsoft.com/office/drawing/2012/chart" uri="{CE6537A1-D6FC-4f65-9D91-7224C49458BB}">
                  <c15:dlblFieldTable>
                    <c15:dlblFTEntry>
                      <c15:txfldGUID>{BE2723B9-537B-40D7-9F16-80739C4ED6E1}</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1FA-41C0-9071-86EAB22E3E28}"/>
                </c:ext>
                <c:ext xmlns:c15="http://schemas.microsoft.com/office/drawing/2012/chart" uri="{CE6537A1-D6FC-4f65-9D91-7224C49458BB}">
                  <c15:layout/>
                  <c15:dlblFieldTable>
                    <c15:dlblFTEntry>
                      <c15:txfldGUID>{80FC2E41-326A-44A1-B9C5-9246F2A01778}</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1FA-41C0-9071-86EAB22E3E28}"/>
                </c:ext>
                <c:ext xmlns:c15="http://schemas.microsoft.com/office/drawing/2012/chart" uri="{CE6537A1-D6FC-4f65-9D91-7224C49458BB}">
                  <c15:layout/>
                  <c15:dlblFieldTable>
                    <c15:dlblFTEntry>
                      <c15:txfldGUID>{E064D66B-ED79-4BFC-82ED-B82D728DB4EF}</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1FA-41C0-9071-86EAB22E3E28}"/>
                </c:ext>
                <c:ext xmlns:c15="http://schemas.microsoft.com/office/drawing/2012/chart" uri="{CE6537A1-D6FC-4f65-9D91-7224C49458BB}">
                  <c15:layout/>
                  <c15:dlblFieldTable>
                    <c15:dlblFTEntry>
                      <c15:txfldGUID>{16AAD092-9926-4437-BD36-4E5A3A1AACBD}</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1FA-41C0-9071-86EAB22E3E28}"/>
                </c:ext>
                <c:ext xmlns:c15="http://schemas.microsoft.com/office/drawing/2012/chart" uri="{CE6537A1-D6FC-4f65-9D91-7224C49458BB}">
                  <c15:layout/>
                  <c15:dlblFieldTable>
                    <c15:dlblFTEntry>
                      <c15:txfldGUID>{4F943BC1-20E0-4990-82FA-B466FF4193C8}</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2.2000000000000002</c:v>
                </c:pt>
                <c:pt idx="8">
                  <c:v>1.8</c:v>
                </c:pt>
                <c:pt idx="16">
                  <c:v>1.3</c:v>
                </c:pt>
                <c:pt idx="24">
                  <c:v>1.2</c:v>
                </c:pt>
                <c:pt idx="32">
                  <c:v>1.6</c:v>
                </c:pt>
              </c:numCache>
            </c:numRef>
          </c:xVal>
          <c:yVal>
            <c:numRef>
              <c:f>公会計指標分析・財政指標組合せ分析表!$BP$73:$DC$73</c:f>
              <c:numCache>
                <c:formatCode>#,##0.0;"▲ "#,##0.0</c:formatCode>
                <c:ptCount val="40"/>
                <c:pt idx="0">
                  <c:v>11.3</c:v>
                </c:pt>
                <c:pt idx="8">
                  <c:v>18.3</c:v>
                </c:pt>
                <c:pt idx="16">
                  <c:v>25.4</c:v>
                </c:pt>
                <c:pt idx="24">
                  <c:v>44.9</c:v>
                </c:pt>
                <c:pt idx="32">
                  <c:v>42.4</c:v>
                </c:pt>
              </c:numCache>
            </c:numRef>
          </c:yVal>
          <c:smooth val="0"/>
          <c:extLst xmlns:c16r2="http://schemas.microsoft.com/office/drawing/2015/06/chart">
            <c:ext xmlns:c16="http://schemas.microsoft.com/office/drawing/2014/chart" uri="{C3380CC4-5D6E-409C-BE32-E72D297353CC}">
              <c16:uniqueId val="{00000009-C1FA-41C0-9071-86EAB22E3E2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1FA-41C0-9071-86EAB22E3E28}"/>
                </c:ext>
                <c:ext xmlns:c15="http://schemas.microsoft.com/office/drawing/2012/chart" uri="{CE6537A1-D6FC-4f65-9D91-7224C49458BB}">
                  <c15:layout/>
                  <c15:dlblFieldTable>
                    <c15:dlblFTEntry>
                      <c15:txfldGUID>{3E78BD8F-866F-4145-8D0C-3DF846AA2F3B}</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1FA-41C0-9071-86EAB22E3E28}"/>
                </c:ext>
                <c:ext xmlns:c15="http://schemas.microsoft.com/office/drawing/2012/chart" uri="{CE6537A1-D6FC-4f65-9D91-7224C49458BB}">
                  <c15:dlblFieldTable>
                    <c15:dlblFTEntry>
                      <c15:txfldGUID>{697523B9-BA39-4E00-B4C1-D3DD57F5CF0C}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1FA-41C0-9071-86EAB22E3E28}"/>
                </c:ext>
                <c:ext xmlns:c15="http://schemas.microsoft.com/office/drawing/2012/chart" uri="{CE6537A1-D6FC-4f65-9D91-7224C49458BB}">
                  <c15:dlblFieldTable>
                    <c15:dlblFTEntry>
                      <c15:txfldGUID>{D8574D65-AEAA-4D8C-8F1D-14DE99C06CA9}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1FA-41C0-9071-86EAB22E3E28}"/>
                </c:ext>
                <c:ext xmlns:c15="http://schemas.microsoft.com/office/drawing/2012/chart" uri="{CE6537A1-D6FC-4f65-9D91-7224C49458BB}">
                  <c15:dlblFieldTable>
                    <c15:dlblFTEntry>
                      <c15:txfldGUID>{DA645CFE-49A3-42A1-B25F-B43CB2C16271}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1FA-41C0-9071-86EAB22E3E28}"/>
                </c:ext>
                <c:ext xmlns:c15="http://schemas.microsoft.com/office/drawing/2012/chart" uri="{CE6537A1-D6FC-4f65-9D91-7224C49458BB}">
                  <c15:dlblFieldTable>
                    <c15:dlblFTEntry>
                      <c15:txfldGUID>{A9F8EE99-8B3D-4989-8FB2-A748F27C0550}</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1FA-41C0-9071-86EAB22E3E28}"/>
                </c:ext>
                <c:ext xmlns:c15="http://schemas.microsoft.com/office/drawing/2012/chart" uri="{CE6537A1-D6FC-4f65-9D91-7224C49458BB}">
                  <c15:layout/>
                  <c15:dlblFieldTable>
                    <c15:dlblFTEntry>
                      <c15:txfldGUID>{90BC389A-8179-453A-AA40-C81C34B8279D}</c15:txfldGUID>
                      <c15:f>公会計指標分析・財政指標組合せ分析表!$BX$72</c15:f>
                      <c15:dlblFieldTableCache>
                        <c:ptCount val="1"/>
                        <c:pt idx="0">
                          <c:v>H27</c:v>
                        </c:pt>
                      </c15:dlblFieldTableCache>
                    </c15:dlblFTEntry>
                  </c15:dlblFieldTable>
                  <c15:showDataLabelsRange val="0"/>
                </c:ext>
              </c:extLst>
            </c:dLbl>
            <c:dLbl>
              <c:idx val="16"/>
              <c:layout>
                <c:manualLayout>
                  <c:x val="-4.5160355153971272E-2"/>
                  <c:y val="-5.0578906738580003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1FA-41C0-9071-86EAB22E3E28}"/>
                </c:ext>
                <c:ext xmlns:c15="http://schemas.microsoft.com/office/drawing/2012/chart" uri="{CE6537A1-D6FC-4f65-9D91-7224C49458BB}">
                  <c15:layout/>
                  <c15:dlblFieldTable>
                    <c15:dlblFTEntry>
                      <c15:txfldGUID>{EC191576-DE7C-4ECC-B2F1-C83A15A045E9}</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1.8235628084249993E-2"/>
                  <c:y val="-7.4254387437007977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1FA-41C0-9071-86EAB22E3E28}"/>
                </c:ext>
                <c:ext xmlns:c15="http://schemas.microsoft.com/office/drawing/2012/chart" uri="{CE6537A1-D6FC-4f65-9D91-7224C49458BB}">
                  <c15:layout/>
                  <c15:dlblFieldTable>
                    <c15:dlblFTEntry>
                      <c15:txfldGUID>{6E5B3C42-7D4D-455E-8617-800403272AB3}</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1FA-41C0-9071-86EAB22E3E28}"/>
                </c:ext>
                <c:ext xmlns:c15="http://schemas.microsoft.com/office/drawing/2012/chart" uri="{CE6537A1-D6FC-4f65-9D91-7224C49458BB}">
                  <c15:layout/>
                  <c15:dlblFieldTable>
                    <c15:dlblFTEntry>
                      <c15:txfldGUID>{BF0BC5CF-DEBB-4D32-8266-30142F3AAC3E}</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5.2</c:v>
                </c:pt>
                <c:pt idx="8">
                  <c:v>4.8</c:v>
                </c:pt>
                <c:pt idx="16">
                  <c:v>3.6</c:v>
                </c:pt>
                <c:pt idx="24">
                  <c:v>3.6</c:v>
                </c:pt>
                <c:pt idx="32">
                  <c:v>3.5</c:v>
                </c:pt>
              </c:numCache>
            </c:numRef>
          </c:xVal>
          <c:yVal>
            <c:numRef>
              <c:f>公会計指標分析・財政指標組合せ分析表!$BP$77:$DC$77</c:f>
              <c:numCache>
                <c:formatCode>#,##0.0;"▲ "#,##0.0</c:formatCode>
                <c:ptCount val="40"/>
                <c:pt idx="0">
                  <c:v>30.5</c:v>
                </c:pt>
                <c:pt idx="8">
                  <c:v>25.4</c:v>
                </c:pt>
                <c:pt idx="16">
                  <c:v>16.600000000000001</c:v>
                </c:pt>
                <c:pt idx="24">
                  <c:v>17.399999999999999</c:v>
                </c:pt>
                <c:pt idx="32">
                  <c:v>12.1</c:v>
                </c:pt>
              </c:numCache>
            </c:numRef>
          </c:yVal>
          <c:smooth val="0"/>
          <c:extLst xmlns:c16r2="http://schemas.microsoft.com/office/drawing/2015/06/chart">
            <c:ext xmlns:c16="http://schemas.microsoft.com/office/drawing/2014/chart" uri="{C3380CC4-5D6E-409C-BE32-E72D297353CC}">
              <c16:uniqueId val="{00000013-C1FA-41C0-9071-86EAB22E3E28}"/>
            </c:ext>
          </c:extLst>
        </c:ser>
        <c:dLbls>
          <c:showLegendKey val="0"/>
          <c:showVal val="1"/>
          <c:showCatName val="0"/>
          <c:showSerName val="0"/>
          <c:showPercent val="0"/>
          <c:showBubbleSize val="0"/>
        </c:dLbls>
        <c:axId val="185615360"/>
        <c:axId val="185617712"/>
      </c:scatterChart>
      <c:valAx>
        <c:axId val="185615360"/>
        <c:scaling>
          <c:orientation val="minMax"/>
          <c:max val="5.6"/>
          <c:min val="0.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5617712"/>
        <c:crosses val="autoZero"/>
        <c:crossBetween val="midCat"/>
      </c:valAx>
      <c:valAx>
        <c:axId val="185617712"/>
        <c:scaling>
          <c:orientation val="minMax"/>
          <c:max val="51"/>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561536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神奈川県藤沢市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平成２８年度及び平成３０年度は分母である標準財政規模が増加したものの，元利償還金の増加により上昇（悪化）している。</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実質公債費比率に関しては</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平成３０年度は単年度比率（</a:t>
          </a:r>
          <a:r>
            <a:rPr lang="en-US" altLang="ja-JP" sz="1100">
              <a:solidFill>
                <a:schemeClr val="dk1"/>
              </a:solidFill>
              <a:effectLst/>
              <a:latin typeface="+mn-lt"/>
              <a:ea typeface="+mn-ea"/>
              <a:cs typeface="+mn-cs"/>
            </a:rPr>
            <a:t>2.79</a:t>
          </a:r>
          <a:r>
            <a:rPr lang="ja-JP" altLang="ja-JP" sz="1100">
              <a:solidFill>
                <a:schemeClr val="dk1"/>
              </a:solidFill>
              <a:effectLst/>
              <a:latin typeface="+mn-lt"/>
              <a:ea typeface="+mn-ea"/>
              <a:cs typeface="+mn-cs"/>
            </a:rPr>
            <a:t>％）が分子である元利償還金の増加により上昇している</a:t>
          </a:r>
          <a:r>
            <a:rPr kumimoji="1" lang="ja-JP" altLang="ja-JP" sz="1100">
              <a:solidFill>
                <a:schemeClr val="dk1"/>
              </a:solidFill>
              <a:effectLst/>
              <a:latin typeface="+mn-lt"/>
              <a:ea typeface="+mn-ea"/>
              <a:cs typeface="+mn-cs"/>
            </a:rPr>
            <a:t>。　</a:t>
          </a:r>
          <a:endParaRPr lang="ja-JP" altLang="ja-JP" sz="1400">
            <a:effectLst/>
          </a:endParaRPr>
        </a:p>
        <a:p>
          <a:r>
            <a:rPr kumimoji="1" lang="ja-JP" altLang="ja-JP" sz="1100">
              <a:solidFill>
                <a:schemeClr val="dk1"/>
              </a:solidFill>
              <a:effectLst/>
              <a:latin typeface="+mn-lt"/>
              <a:ea typeface="+mn-ea"/>
              <a:cs typeface="+mn-cs"/>
            </a:rPr>
            <a:t>　引き続き、計画的な借入等による健全財政に努める。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神奈川県藤沢市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将来負担額について、しばらく横ばいで推移していたが、平成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以降</a:t>
          </a:r>
          <a:r>
            <a:rPr kumimoji="1" lang="ja-JP" altLang="ja-JP" sz="1100">
              <a:solidFill>
                <a:schemeClr val="dk1"/>
              </a:solidFill>
              <a:effectLst/>
              <a:latin typeface="+mn-lt"/>
              <a:ea typeface="+mn-ea"/>
              <a:cs typeface="+mn-cs"/>
            </a:rPr>
            <a:t>は、新庁舎建設</a:t>
          </a:r>
          <a:r>
            <a:rPr kumimoji="1" lang="ja-JP" altLang="en-US" sz="1100">
              <a:solidFill>
                <a:schemeClr val="dk1"/>
              </a:solidFill>
              <a:effectLst/>
              <a:latin typeface="+mn-lt"/>
              <a:ea typeface="+mn-ea"/>
              <a:cs typeface="+mn-cs"/>
            </a:rPr>
            <a:t>事業</a:t>
          </a:r>
          <a:r>
            <a:rPr kumimoji="1" lang="ja-JP" altLang="ja-JP" sz="1100">
              <a:solidFill>
                <a:schemeClr val="dk1"/>
              </a:solidFill>
              <a:effectLst/>
              <a:latin typeface="+mn-lt"/>
              <a:ea typeface="+mn-ea"/>
              <a:cs typeface="+mn-cs"/>
            </a:rPr>
            <a:t>に伴う借入により一般会計等の市債現在高が増加したことに伴い増加している。</a:t>
          </a:r>
          <a:endParaRPr lang="ja-JP" altLang="ja-JP" sz="1400">
            <a:effectLst/>
          </a:endParaRPr>
        </a:p>
        <a:p>
          <a:r>
            <a:rPr kumimoji="1" lang="ja-JP" altLang="ja-JP" sz="1100">
              <a:solidFill>
                <a:schemeClr val="dk1"/>
              </a:solidFill>
              <a:effectLst/>
              <a:latin typeface="+mn-lt"/>
              <a:ea typeface="+mn-ea"/>
              <a:cs typeface="+mn-cs"/>
            </a:rPr>
            <a:t>　債務負担行為に基づく支出予定が減少しているのは総合防災センター事業費などの減少によるもの。</a:t>
          </a:r>
          <a:endParaRPr lang="ja-JP" altLang="ja-JP" sz="1400">
            <a:effectLst/>
          </a:endParaRPr>
        </a:p>
        <a:p>
          <a:r>
            <a:rPr kumimoji="1" lang="ja-JP" altLang="ja-JP" sz="1100">
              <a:solidFill>
                <a:schemeClr val="dk1"/>
              </a:solidFill>
              <a:effectLst/>
              <a:latin typeface="+mn-lt"/>
              <a:ea typeface="+mn-ea"/>
              <a:cs typeface="+mn-cs"/>
            </a:rPr>
            <a:t>　また、公営企業債等繰入見込額は下水道事業債</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により前年度に比べて</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　引き続き、適正な地方債発行水準の見極めに努める。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神奈川県藤沢市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藤沢公民館・労働会館整備等</a:t>
          </a:r>
          <a:r>
            <a:rPr kumimoji="1" lang="ja-JP" altLang="ja-JP" sz="1100">
              <a:solidFill>
                <a:schemeClr val="dk1"/>
              </a:solidFill>
              <a:effectLst/>
              <a:latin typeface="+mn-lt"/>
              <a:ea typeface="+mn-ea"/>
              <a:cs typeface="+mn-cs"/>
            </a:rPr>
            <a:t>への公共施設整備基金の取崩し</a:t>
          </a:r>
          <a:r>
            <a:rPr kumimoji="1" lang="ja-JP" altLang="en-US" sz="1100">
              <a:solidFill>
                <a:schemeClr val="dk1"/>
              </a:solidFill>
              <a:effectLst/>
              <a:latin typeface="+mn-lt"/>
              <a:ea typeface="+mn-ea"/>
              <a:cs typeface="+mn-cs"/>
            </a:rPr>
            <a:t>を行うものの、</a:t>
          </a:r>
          <a:r>
            <a:rPr kumimoji="1" lang="ja-JP" altLang="ja-JP" sz="1100">
              <a:solidFill>
                <a:schemeClr val="dk1"/>
              </a:solidFill>
              <a:effectLst/>
              <a:latin typeface="+mn-lt"/>
              <a:ea typeface="+mn-ea"/>
              <a:cs typeface="+mn-cs"/>
            </a:rPr>
            <a:t>財政調整基金</a:t>
          </a:r>
          <a:r>
            <a:rPr kumimoji="1" lang="ja-JP" altLang="en-US" sz="1100">
              <a:solidFill>
                <a:schemeClr val="dk1"/>
              </a:solidFill>
              <a:effectLst/>
              <a:latin typeface="+mn-lt"/>
              <a:ea typeface="+mn-ea"/>
              <a:cs typeface="+mn-cs"/>
            </a:rPr>
            <a:t>への積立増</a:t>
          </a:r>
          <a:r>
            <a:rPr kumimoji="1" lang="ja-JP" altLang="ja-JP" sz="1100">
              <a:solidFill>
                <a:schemeClr val="dk1"/>
              </a:solidFill>
              <a:effectLst/>
              <a:latin typeface="+mn-lt"/>
              <a:ea typeface="+mn-ea"/>
              <a:cs typeface="+mn-cs"/>
            </a:rPr>
            <a:t>により，基金全体額として</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となった。これらについては，事業実施に備えて積立てを進めてきたものである。</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今後の計画的な公共施設再整備に向けて，公共施設整備基金への一定期間における確実な積立てを行いながら，緊急的な行政需要に対応し得るよう，決算剰余金の残余については，できる限り財政調整基金への積立てを行う。</a:t>
          </a:r>
          <a:endParaRPr lang="ja-JP" altLang="ja-JP" sz="1400">
            <a:effectLst/>
          </a:endParaRPr>
        </a:p>
        <a:p>
          <a:r>
            <a:rPr kumimoji="1" lang="ja-JP" altLang="ja-JP" sz="1100">
              <a:solidFill>
                <a:schemeClr val="dk1"/>
              </a:solidFill>
              <a:effectLst/>
              <a:latin typeface="+mn-lt"/>
              <a:ea typeface="+mn-ea"/>
              <a:cs typeface="+mn-cs"/>
            </a:rPr>
            <a:t>　また，特定目的基金については，ふるさと納税制度における寄付の獲得に努めながら，寄付風土の醸成を図るよう取り組む。</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・公共施設整備基金：庁舎，教育施設その他公用又は公共用に供する施設の整備を図る。</a:t>
          </a:r>
          <a:endParaRPr lang="ja-JP" altLang="ja-JP" sz="1400">
            <a:effectLst/>
          </a:endParaRPr>
        </a:p>
        <a:p>
          <a:r>
            <a:rPr kumimoji="1" lang="ja-JP" altLang="ja-JP" sz="1100">
              <a:solidFill>
                <a:schemeClr val="dk1"/>
              </a:solidFill>
              <a:effectLst/>
              <a:latin typeface="+mn-lt"/>
              <a:ea typeface="+mn-ea"/>
              <a:cs typeface="+mn-cs"/>
            </a:rPr>
            <a:t>・大庭台墓園基金：大庭台墓園の整備及び管理並びに大庭台墓園の運営に特に関連があると認められる施設の整備を推進する。</a:t>
          </a:r>
          <a:endParaRPr lang="ja-JP" altLang="ja-JP" sz="1400">
            <a:effectLst/>
          </a:endParaRPr>
        </a:p>
        <a:p>
          <a:r>
            <a:rPr kumimoji="1" lang="ja-JP" altLang="ja-JP" sz="1100">
              <a:solidFill>
                <a:schemeClr val="dk1"/>
              </a:solidFill>
              <a:effectLst/>
              <a:latin typeface="+mn-lt"/>
              <a:ea typeface="+mn-ea"/>
              <a:cs typeface="+mn-cs"/>
            </a:rPr>
            <a:t>・みどり基金：緑地を市民共有の財産として保全するとともに，緑化の推進を図る。</a:t>
          </a:r>
          <a:endParaRPr lang="ja-JP" altLang="ja-JP" sz="1400">
            <a:effectLst/>
          </a:endParaRPr>
        </a:p>
        <a:p>
          <a:r>
            <a:rPr kumimoji="1" lang="ja-JP" altLang="ja-JP" sz="1100">
              <a:solidFill>
                <a:schemeClr val="dk1"/>
              </a:solidFill>
              <a:effectLst/>
              <a:latin typeface="+mn-lt"/>
              <a:ea typeface="+mn-ea"/>
              <a:cs typeface="+mn-cs"/>
            </a:rPr>
            <a:t>・愛の輪福祉基金：社会福祉に関するボランテイア活動の振興等により社会福祉の増進を図る。</a:t>
          </a:r>
          <a:endParaRPr lang="ja-JP" altLang="ja-JP" sz="1400">
            <a:effectLst/>
          </a:endParaRPr>
        </a:p>
        <a:p>
          <a:r>
            <a:rPr kumimoji="1" lang="ja-JP" altLang="ja-JP" sz="1100">
              <a:solidFill>
                <a:schemeClr val="dk1"/>
              </a:solidFill>
              <a:effectLst/>
              <a:latin typeface="+mn-lt"/>
              <a:ea typeface="+mn-ea"/>
              <a:cs typeface="+mn-cs"/>
            </a:rPr>
            <a:t>・災害復興基金：大規模かつ重大な災害が発生した場合における市民生活の復興を迅速かつ円滑に進める。</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・公共施設整備基金：労働会館整備費などに充当し</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２０億円の積み立てにより増。</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・大庭台墓園基金：一般財源からの積立及び寄付金などの積立による増。</a:t>
          </a:r>
          <a:endParaRPr lang="ja-JP" altLang="ja-JP" sz="1400">
            <a:effectLst/>
          </a:endParaRPr>
        </a:p>
        <a:p>
          <a:r>
            <a:rPr kumimoji="1" lang="ja-JP" altLang="ja-JP" sz="1100">
              <a:solidFill>
                <a:schemeClr val="dk1"/>
              </a:solidFill>
              <a:effectLst/>
              <a:latin typeface="+mn-lt"/>
              <a:ea typeface="+mn-ea"/>
              <a:cs typeface="+mn-cs"/>
            </a:rPr>
            <a:t>・みどり基金：一般財源からの積立及び寄付金などの積立による増。</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・愛の輪福祉基金：一般財源からの積立及び寄付金などの積立による増。</a:t>
          </a:r>
          <a:endParaRPr lang="ja-JP" altLang="ja-JP" sz="1400">
            <a:effectLst/>
          </a:endParaRPr>
        </a:p>
        <a:p>
          <a:r>
            <a:rPr kumimoji="1" lang="ja-JP" altLang="ja-JP" sz="1100">
              <a:solidFill>
                <a:schemeClr val="dk1"/>
              </a:solidFill>
              <a:effectLst/>
              <a:latin typeface="+mn-lt"/>
              <a:ea typeface="+mn-ea"/>
              <a:cs typeface="+mn-cs"/>
            </a:rPr>
            <a:t>・災害復興基金：一般財源からの積立及び運用利子等の積立による増。</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各基金の有する目的を達成するため，ふるさと納税における寄付の拡大に向けた取組みを充実し，基金残高の確保に努めていく。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平成</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年度は，増加した行政需要に対し７億円を取り崩し，平成２</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年度の決算剰余金等により</a:t>
          </a:r>
          <a:r>
            <a:rPr kumimoji="1" lang="ja-JP" altLang="en-US" sz="1100">
              <a:solidFill>
                <a:schemeClr val="dk1"/>
              </a:solidFill>
              <a:effectLst/>
              <a:latin typeface="+mn-lt"/>
              <a:ea typeface="+mn-ea"/>
              <a:cs typeface="+mn-cs"/>
            </a:rPr>
            <a:t>２６</a:t>
          </a:r>
          <a:r>
            <a:rPr kumimoji="1" lang="ja-JP" altLang="ja-JP" sz="1100">
              <a:solidFill>
                <a:schemeClr val="dk1"/>
              </a:solidFill>
              <a:effectLst/>
              <a:latin typeface="+mn-lt"/>
              <a:ea typeface="+mn-ea"/>
              <a:cs typeface="+mn-cs"/>
            </a:rPr>
            <a:t>億円を積み立てたものである。</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今後の法人市民税をはじめとする市税収入の減と行政需要の急増に対応できるよう，年度間の財源調整機能を活用しながら，決算剰余金の発生状況に応じて，可能な年次にはできる限り積み立てるよう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神奈川県藤沢市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433,526
427,281
69.56
151,013,636
144,900,479
5,672,217
83,685,066
77,164,545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42.4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については、類似団体内平均と比較すると多少低い数値となっており、公共施設再整備方針のもとに令和２年度までの再整備短期プランを定め、計画的な整備に取り組んでいること等によるものと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しかしながら、学校施設や都市基盤施設の老朽化が進展していることから、昨年度と比較すると数値は上昇しているため、引き続き財政負担を的確に捉え、計画的な老朽化対策を進めていく。</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27305</xdr:rowOff>
    </xdr:from>
    <xdr:to>
      <xdr:col>23</xdr:col>
      <xdr:colOff>85090</xdr:colOff>
      <xdr:row>33</xdr:row>
      <xdr:rowOff>381</xdr:rowOff>
    </xdr:to>
    <xdr:cxnSp macro="">
      <xdr:nvCxnSpPr>
        <xdr:cNvPr id="62" name="直線コネクタ 61"/>
        <xdr:cNvCxnSpPr/>
      </xdr:nvCxnSpPr>
      <xdr:spPr>
        <a:xfrm flipV="1">
          <a:off x="4760595" y="4656455"/>
          <a:ext cx="1270" cy="1001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4208</xdr:rowOff>
    </xdr:from>
    <xdr:ext cx="405111" cy="259045"/>
    <xdr:sp macro="" textlink="">
      <xdr:nvSpPr>
        <xdr:cNvPr id="63" name="有形固定資産減価償却率最小値テキスト"/>
        <xdr:cNvSpPr txBox="1"/>
      </xdr:nvSpPr>
      <xdr:spPr>
        <a:xfrm>
          <a:off x="4813300" y="5662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381</xdr:rowOff>
    </xdr:from>
    <xdr:to>
      <xdr:col>23</xdr:col>
      <xdr:colOff>174625</xdr:colOff>
      <xdr:row>33</xdr:row>
      <xdr:rowOff>381</xdr:rowOff>
    </xdr:to>
    <xdr:cxnSp macro="">
      <xdr:nvCxnSpPr>
        <xdr:cNvPr id="64" name="直線コネクタ 63"/>
        <xdr:cNvCxnSpPr/>
      </xdr:nvCxnSpPr>
      <xdr:spPr>
        <a:xfrm>
          <a:off x="4673600" y="5658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145432</xdr:rowOff>
    </xdr:from>
    <xdr:ext cx="405111" cy="259045"/>
    <xdr:sp macro="" textlink="">
      <xdr:nvSpPr>
        <xdr:cNvPr id="65" name="有形固定資産減価償却率最大値テキスト"/>
        <xdr:cNvSpPr txBox="1"/>
      </xdr:nvSpPr>
      <xdr:spPr>
        <a:xfrm>
          <a:off x="4813300" y="4431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27305</xdr:rowOff>
    </xdr:from>
    <xdr:to>
      <xdr:col>23</xdr:col>
      <xdr:colOff>174625</xdr:colOff>
      <xdr:row>27</xdr:row>
      <xdr:rowOff>27305</xdr:rowOff>
    </xdr:to>
    <xdr:cxnSp macro="">
      <xdr:nvCxnSpPr>
        <xdr:cNvPr id="66" name="直線コネクタ 65"/>
        <xdr:cNvCxnSpPr/>
      </xdr:nvCxnSpPr>
      <xdr:spPr>
        <a:xfrm>
          <a:off x="4673600" y="4656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79646</xdr:rowOff>
    </xdr:from>
    <xdr:ext cx="405111" cy="259045"/>
    <xdr:sp macro="" textlink="">
      <xdr:nvSpPr>
        <xdr:cNvPr id="67" name="有形固定資産減価償却率平均値テキスト"/>
        <xdr:cNvSpPr txBox="1"/>
      </xdr:nvSpPr>
      <xdr:spPr>
        <a:xfrm>
          <a:off x="4813300" y="4880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56769</xdr:rowOff>
    </xdr:from>
    <xdr:to>
      <xdr:col>23</xdr:col>
      <xdr:colOff>136525</xdr:colOff>
      <xdr:row>29</xdr:row>
      <xdr:rowOff>158369</xdr:rowOff>
    </xdr:to>
    <xdr:sp macro="" textlink="">
      <xdr:nvSpPr>
        <xdr:cNvPr id="68" name="フローチャート: 判断 67"/>
        <xdr:cNvSpPr/>
      </xdr:nvSpPr>
      <xdr:spPr>
        <a:xfrm>
          <a:off x="4711700" y="502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69723</xdr:rowOff>
    </xdr:from>
    <xdr:to>
      <xdr:col>19</xdr:col>
      <xdr:colOff>187325</xdr:colOff>
      <xdr:row>29</xdr:row>
      <xdr:rowOff>171323</xdr:rowOff>
    </xdr:to>
    <xdr:sp macro="" textlink="">
      <xdr:nvSpPr>
        <xdr:cNvPr id="69" name="フローチャート: 判断 68"/>
        <xdr:cNvSpPr/>
      </xdr:nvSpPr>
      <xdr:spPr>
        <a:xfrm>
          <a:off x="4000500" y="504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82677</xdr:rowOff>
    </xdr:from>
    <xdr:to>
      <xdr:col>15</xdr:col>
      <xdr:colOff>187325</xdr:colOff>
      <xdr:row>30</xdr:row>
      <xdr:rowOff>12827</xdr:rowOff>
    </xdr:to>
    <xdr:sp macro="" textlink="">
      <xdr:nvSpPr>
        <xdr:cNvPr id="70" name="フローチャート: 判断 69"/>
        <xdr:cNvSpPr/>
      </xdr:nvSpPr>
      <xdr:spPr>
        <a:xfrm>
          <a:off x="3238500" y="505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170307</xdr:rowOff>
    </xdr:from>
    <xdr:to>
      <xdr:col>11</xdr:col>
      <xdr:colOff>187325</xdr:colOff>
      <xdr:row>31</xdr:row>
      <xdr:rowOff>100457</xdr:rowOff>
    </xdr:to>
    <xdr:sp macro="" textlink="">
      <xdr:nvSpPr>
        <xdr:cNvPr id="71" name="フローチャート: 判断 70"/>
        <xdr:cNvSpPr/>
      </xdr:nvSpPr>
      <xdr:spPr>
        <a:xfrm>
          <a:off x="2476500" y="531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127127</xdr:rowOff>
    </xdr:from>
    <xdr:to>
      <xdr:col>23</xdr:col>
      <xdr:colOff>136525</xdr:colOff>
      <xdr:row>31</xdr:row>
      <xdr:rowOff>57277</xdr:rowOff>
    </xdr:to>
    <xdr:sp macro="" textlink="">
      <xdr:nvSpPr>
        <xdr:cNvPr id="77" name="楕円 76"/>
        <xdr:cNvSpPr/>
      </xdr:nvSpPr>
      <xdr:spPr>
        <a:xfrm>
          <a:off x="4711700" y="5270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105554</xdr:rowOff>
    </xdr:from>
    <xdr:ext cx="405111" cy="259045"/>
    <xdr:sp macro="" textlink="">
      <xdr:nvSpPr>
        <xdr:cNvPr id="78" name="有形固定資産減価償却率該当値テキスト"/>
        <xdr:cNvSpPr txBox="1"/>
      </xdr:nvSpPr>
      <xdr:spPr>
        <a:xfrm>
          <a:off x="4813300" y="5249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157353</xdr:rowOff>
    </xdr:from>
    <xdr:to>
      <xdr:col>19</xdr:col>
      <xdr:colOff>187325</xdr:colOff>
      <xdr:row>31</xdr:row>
      <xdr:rowOff>87503</xdr:rowOff>
    </xdr:to>
    <xdr:sp macro="" textlink="">
      <xdr:nvSpPr>
        <xdr:cNvPr id="79" name="楕円 78"/>
        <xdr:cNvSpPr/>
      </xdr:nvSpPr>
      <xdr:spPr>
        <a:xfrm>
          <a:off x="4000500" y="530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6477</xdr:rowOff>
    </xdr:from>
    <xdr:to>
      <xdr:col>23</xdr:col>
      <xdr:colOff>85725</xdr:colOff>
      <xdr:row>31</xdr:row>
      <xdr:rowOff>36703</xdr:rowOff>
    </xdr:to>
    <xdr:cxnSp macro="">
      <xdr:nvCxnSpPr>
        <xdr:cNvPr id="80" name="直線コネクタ 79"/>
        <xdr:cNvCxnSpPr/>
      </xdr:nvCxnSpPr>
      <xdr:spPr>
        <a:xfrm flipV="1">
          <a:off x="4051300" y="5321427"/>
          <a:ext cx="7112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92583</xdr:rowOff>
    </xdr:from>
    <xdr:to>
      <xdr:col>15</xdr:col>
      <xdr:colOff>187325</xdr:colOff>
      <xdr:row>31</xdr:row>
      <xdr:rowOff>22733</xdr:rowOff>
    </xdr:to>
    <xdr:sp macro="" textlink="">
      <xdr:nvSpPr>
        <xdr:cNvPr id="81" name="楕円 80"/>
        <xdr:cNvSpPr/>
      </xdr:nvSpPr>
      <xdr:spPr>
        <a:xfrm>
          <a:off x="3238500" y="523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143383</xdr:rowOff>
    </xdr:from>
    <xdr:to>
      <xdr:col>19</xdr:col>
      <xdr:colOff>136525</xdr:colOff>
      <xdr:row>31</xdr:row>
      <xdr:rowOff>36703</xdr:rowOff>
    </xdr:to>
    <xdr:cxnSp macro="">
      <xdr:nvCxnSpPr>
        <xdr:cNvPr id="82" name="直線コネクタ 81"/>
        <xdr:cNvCxnSpPr/>
      </xdr:nvCxnSpPr>
      <xdr:spPr>
        <a:xfrm>
          <a:off x="3289300" y="5286883"/>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70993</xdr:rowOff>
    </xdr:from>
    <xdr:to>
      <xdr:col>11</xdr:col>
      <xdr:colOff>187325</xdr:colOff>
      <xdr:row>31</xdr:row>
      <xdr:rowOff>1143</xdr:rowOff>
    </xdr:to>
    <xdr:sp macro="" textlink="">
      <xdr:nvSpPr>
        <xdr:cNvPr id="83" name="楕円 82"/>
        <xdr:cNvSpPr/>
      </xdr:nvSpPr>
      <xdr:spPr>
        <a:xfrm>
          <a:off x="2476500" y="521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121793</xdr:rowOff>
    </xdr:from>
    <xdr:to>
      <xdr:col>15</xdr:col>
      <xdr:colOff>136525</xdr:colOff>
      <xdr:row>30</xdr:row>
      <xdr:rowOff>143383</xdr:rowOff>
    </xdr:to>
    <xdr:cxnSp macro="">
      <xdr:nvCxnSpPr>
        <xdr:cNvPr id="84" name="直線コネクタ 83"/>
        <xdr:cNvCxnSpPr/>
      </xdr:nvCxnSpPr>
      <xdr:spPr>
        <a:xfrm>
          <a:off x="2527300" y="5265293"/>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16400</xdr:rowOff>
    </xdr:from>
    <xdr:ext cx="405111" cy="259045"/>
    <xdr:sp macro="" textlink="">
      <xdr:nvSpPr>
        <xdr:cNvPr id="85" name="n_1aveValue有形固定資産減価償却率"/>
        <xdr:cNvSpPr txBox="1"/>
      </xdr:nvSpPr>
      <xdr:spPr>
        <a:xfrm>
          <a:off x="3836044" y="4817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29354</xdr:rowOff>
    </xdr:from>
    <xdr:ext cx="405111" cy="259045"/>
    <xdr:sp macro="" textlink="">
      <xdr:nvSpPr>
        <xdr:cNvPr id="86" name="n_2aveValue有形固定資産減価償却率"/>
        <xdr:cNvSpPr txBox="1"/>
      </xdr:nvSpPr>
      <xdr:spPr>
        <a:xfrm>
          <a:off x="3086744" y="4829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91584</xdr:rowOff>
    </xdr:from>
    <xdr:ext cx="405111" cy="259045"/>
    <xdr:sp macro="" textlink="">
      <xdr:nvSpPr>
        <xdr:cNvPr id="87" name="n_3aveValue有形固定資産減価償却率"/>
        <xdr:cNvSpPr txBox="1"/>
      </xdr:nvSpPr>
      <xdr:spPr>
        <a:xfrm>
          <a:off x="2324744" y="5406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78630</xdr:rowOff>
    </xdr:from>
    <xdr:ext cx="405111" cy="259045"/>
    <xdr:sp macro="" textlink="">
      <xdr:nvSpPr>
        <xdr:cNvPr id="88" name="n_1mainValue有形固定資産減価償却率"/>
        <xdr:cNvSpPr txBox="1"/>
      </xdr:nvSpPr>
      <xdr:spPr>
        <a:xfrm>
          <a:off x="3836044" y="5393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13860</xdr:rowOff>
    </xdr:from>
    <xdr:ext cx="405111" cy="259045"/>
    <xdr:sp macro="" textlink="">
      <xdr:nvSpPr>
        <xdr:cNvPr id="89" name="n_2mainValue有形固定資産減価償却率"/>
        <xdr:cNvSpPr txBox="1"/>
      </xdr:nvSpPr>
      <xdr:spPr>
        <a:xfrm>
          <a:off x="3086744" y="5328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17670</xdr:rowOff>
    </xdr:from>
    <xdr:ext cx="405111" cy="259045"/>
    <xdr:sp macro="" textlink="">
      <xdr:nvSpPr>
        <xdr:cNvPr id="90" name="n_3mainValue有形固定資産減価償却率"/>
        <xdr:cNvSpPr txBox="1"/>
      </xdr:nvSpPr>
      <xdr:spPr>
        <a:xfrm>
          <a:off x="2324744" y="4989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1" name="正方形/長方形 90"/>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2" name="正方形/長方形 91"/>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3" name="正方形/長方形 92"/>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[ 420.7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4" name="正方形/長方形 93"/>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5" name="正方形/長方形 94"/>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6" name="正方形/長方形 95"/>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7" name="正方形/長方形 96"/>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8" name="正方形/長方形 97"/>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9" name="正方形/長方形 98"/>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0" name="正方形/長方形 99"/>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1" name="正方形/長方形 100"/>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2" name="正方形/長方形 101"/>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3" name="テキスト ボックス 102"/>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については、類似団体内平均と比較すると多少低い数値となっており、本庁舎の再整備の際などに、実質債務の圧縮に取り組んでいること等によるものと考えられ、公営企業債等繰入見込額の減少や充当可能基金残高が増加したことにより、昨年度よりも比率は減少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今後も地方債残高の増加が見込まれる一方、業務活動収支の好転が見込めないことから、地方債残高を注視し、基金への剰余金の積立を積極的に行う等、健全財政の安定的な維持に努める。</a:t>
          </a:r>
        </a:p>
      </xdr:txBody>
    </xdr:sp>
    <xdr:clientData/>
  </xdr:twoCellAnchor>
  <xdr:oneCellAnchor>
    <xdr:from>
      <xdr:col>57</xdr:col>
      <xdr:colOff>111125</xdr:colOff>
      <xdr:row>23</xdr:row>
      <xdr:rowOff>47625</xdr:rowOff>
    </xdr:from>
    <xdr:ext cx="349839" cy="225703"/>
    <xdr:sp macro="" textlink="">
      <xdr:nvSpPr>
        <xdr:cNvPr id="104" name="テキスト ボックス 103"/>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5" name="直線コネクタ 104"/>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6" name="直線コネクタ 105"/>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7" name="テキスト ボックス 106"/>
        <xdr:cNvSpPr txBox="1"/>
      </xdr:nvSpPr>
      <xdr:spPr>
        <a:xfrm>
          <a:off x="10931403" y="593824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8" name="直線コネクタ 107"/>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09" name="テキスト ボックス 108"/>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0" name="直線コネクタ 109"/>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1" name="テキスト ボックス 110"/>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2" name="直線コネクタ 111"/>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3" name="テキスト ボックス 112"/>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4" name="直線コネクタ 113"/>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5" name="テキスト ボックス 114"/>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6" name="直線コネクタ 115"/>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7" name="テキスト ボックス 116"/>
        <xdr:cNvSpPr txBox="1"/>
      </xdr:nvSpPr>
      <xdr:spPr>
        <a:xfrm>
          <a:off x="10756676" y="439610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115171</xdr:rowOff>
    </xdr:from>
    <xdr:to>
      <xdr:col>76</xdr:col>
      <xdr:colOff>21589</xdr:colOff>
      <xdr:row>35</xdr:row>
      <xdr:rowOff>31297</xdr:rowOff>
    </xdr:to>
    <xdr:cxnSp macro="">
      <xdr:nvCxnSpPr>
        <xdr:cNvPr id="121" name="直線コネクタ 120"/>
        <xdr:cNvCxnSpPr/>
      </xdr:nvCxnSpPr>
      <xdr:spPr>
        <a:xfrm flipV="1">
          <a:off x="14793595" y="4572871"/>
          <a:ext cx="1269" cy="145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2" name="債務償還比率最小値テキスト"/>
        <xdr:cNvSpPr txBox="1"/>
      </xdr:nvSpPr>
      <xdr:spPr>
        <a:xfrm>
          <a:off x="14846300" y="60358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3" name="直線コネクタ 122"/>
        <xdr:cNvCxnSpPr/>
      </xdr:nvCxnSpPr>
      <xdr:spPr>
        <a:xfrm>
          <a:off x="14706600" y="6032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61848</xdr:rowOff>
    </xdr:from>
    <xdr:ext cx="469744" cy="259045"/>
    <xdr:sp macro="" textlink="">
      <xdr:nvSpPr>
        <xdr:cNvPr id="124" name="債務償還比率最大値テキスト"/>
        <xdr:cNvSpPr txBox="1"/>
      </xdr:nvSpPr>
      <xdr:spPr>
        <a:xfrm>
          <a:off x="14846300" y="4348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115171</xdr:rowOff>
    </xdr:from>
    <xdr:to>
      <xdr:col>76</xdr:col>
      <xdr:colOff>111125</xdr:colOff>
      <xdr:row>26</xdr:row>
      <xdr:rowOff>115171</xdr:rowOff>
    </xdr:to>
    <xdr:cxnSp macro="">
      <xdr:nvCxnSpPr>
        <xdr:cNvPr id="125" name="直線コネクタ 124"/>
        <xdr:cNvCxnSpPr/>
      </xdr:nvCxnSpPr>
      <xdr:spPr>
        <a:xfrm>
          <a:off x="14706600" y="4572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416</xdr:rowOff>
    </xdr:from>
    <xdr:ext cx="469744" cy="259045"/>
    <xdr:sp macro="" textlink="">
      <xdr:nvSpPr>
        <xdr:cNvPr id="126" name="債務償還比率平均値テキスト"/>
        <xdr:cNvSpPr txBox="1"/>
      </xdr:nvSpPr>
      <xdr:spPr>
        <a:xfrm>
          <a:off x="14846300" y="49724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148989</xdr:rowOff>
    </xdr:from>
    <xdr:to>
      <xdr:col>76</xdr:col>
      <xdr:colOff>73025</xdr:colOff>
      <xdr:row>30</xdr:row>
      <xdr:rowOff>79139</xdr:rowOff>
    </xdr:to>
    <xdr:sp macro="" textlink="">
      <xdr:nvSpPr>
        <xdr:cNvPr id="127" name="フローチャート: 判断 126"/>
        <xdr:cNvSpPr/>
      </xdr:nvSpPr>
      <xdr:spPr>
        <a:xfrm>
          <a:off x="14744700" y="512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145442</xdr:rowOff>
    </xdr:from>
    <xdr:to>
      <xdr:col>72</xdr:col>
      <xdr:colOff>123825</xdr:colOff>
      <xdr:row>30</xdr:row>
      <xdr:rowOff>75592</xdr:rowOff>
    </xdr:to>
    <xdr:sp macro="" textlink="">
      <xdr:nvSpPr>
        <xdr:cNvPr id="128" name="フローチャート: 判断 127"/>
        <xdr:cNvSpPr/>
      </xdr:nvSpPr>
      <xdr:spPr>
        <a:xfrm>
          <a:off x="14033500" y="511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17517</xdr:rowOff>
    </xdr:from>
    <xdr:to>
      <xdr:col>76</xdr:col>
      <xdr:colOff>73025</xdr:colOff>
      <xdr:row>31</xdr:row>
      <xdr:rowOff>119117</xdr:rowOff>
    </xdr:to>
    <xdr:sp macro="" textlink="">
      <xdr:nvSpPr>
        <xdr:cNvPr id="134" name="楕円 133"/>
        <xdr:cNvSpPr/>
      </xdr:nvSpPr>
      <xdr:spPr>
        <a:xfrm>
          <a:off x="14744700" y="533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167394</xdr:rowOff>
    </xdr:from>
    <xdr:ext cx="469744" cy="259045"/>
    <xdr:sp macro="" textlink="">
      <xdr:nvSpPr>
        <xdr:cNvPr id="135" name="債務償還比率該当値テキスト"/>
        <xdr:cNvSpPr txBox="1"/>
      </xdr:nvSpPr>
      <xdr:spPr>
        <a:xfrm>
          <a:off x="14846300" y="531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145324</xdr:rowOff>
    </xdr:from>
    <xdr:to>
      <xdr:col>72</xdr:col>
      <xdr:colOff>123825</xdr:colOff>
      <xdr:row>31</xdr:row>
      <xdr:rowOff>75474</xdr:rowOff>
    </xdr:to>
    <xdr:sp macro="" textlink="">
      <xdr:nvSpPr>
        <xdr:cNvPr id="136" name="楕円 135"/>
        <xdr:cNvSpPr/>
      </xdr:nvSpPr>
      <xdr:spPr>
        <a:xfrm>
          <a:off x="14033500" y="528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24674</xdr:rowOff>
    </xdr:from>
    <xdr:to>
      <xdr:col>76</xdr:col>
      <xdr:colOff>22225</xdr:colOff>
      <xdr:row>31</xdr:row>
      <xdr:rowOff>68317</xdr:rowOff>
    </xdr:to>
    <xdr:cxnSp macro="">
      <xdr:nvCxnSpPr>
        <xdr:cNvPr id="137" name="直線コネクタ 136"/>
        <xdr:cNvCxnSpPr/>
      </xdr:nvCxnSpPr>
      <xdr:spPr>
        <a:xfrm>
          <a:off x="14084300" y="5339624"/>
          <a:ext cx="711200" cy="43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92119</xdr:rowOff>
    </xdr:from>
    <xdr:ext cx="469744" cy="259045"/>
    <xdr:sp macro="" textlink="">
      <xdr:nvSpPr>
        <xdr:cNvPr id="138" name="n_1aveValue債務償還比率"/>
        <xdr:cNvSpPr txBox="1"/>
      </xdr:nvSpPr>
      <xdr:spPr>
        <a:xfrm>
          <a:off x="13836727" y="489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66601</xdr:rowOff>
    </xdr:from>
    <xdr:ext cx="469744" cy="259045"/>
    <xdr:sp macro="" textlink="">
      <xdr:nvSpPr>
        <xdr:cNvPr id="139" name="n_1mainValue債務償還比率"/>
        <xdr:cNvSpPr txBox="1"/>
      </xdr:nvSpPr>
      <xdr:spPr>
        <a:xfrm>
          <a:off x="13836727" y="53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神奈川県藤沢市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433,526
427,281
69.56
151,013,636
144,900,479
5,672,217
83,685,066
77,164,545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42.4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82731</xdr:rowOff>
    </xdr:from>
    <xdr:to>
      <xdr:col>24</xdr:col>
      <xdr:colOff>62865</xdr:colOff>
      <xdr:row>41</xdr:row>
      <xdr:rowOff>133350</xdr:rowOff>
    </xdr:to>
    <xdr:cxnSp macro="">
      <xdr:nvCxnSpPr>
        <xdr:cNvPr id="57" name="直線コネクタ 56"/>
        <xdr:cNvCxnSpPr/>
      </xdr:nvCxnSpPr>
      <xdr:spPr>
        <a:xfrm flipV="1">
          <a:off x="4634865" y="5740581"/>
          <a:ext cx="0" cy="142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340478" cy="259045"/>
    <xdr:sp macro="" textlink="">
      <xdr:nvSpPr>
        <xdr:cNvPr id="58" name="【道路】&#10;有形固定資産減価償却率最小値テキスト"/>
        <xdr:cNvSpPr txBox="1"/>
      </xdr:nvSpPr>
      <xdr:spPr>
        <a:xfrm>
          <a:off x="4673600" y="716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29408</xdr:rowOff>
    </xdr:from>
    <xdr:ext cx="405111" cy="259045"/>
    <xdr:sp macro="" textlink="">
      <xdr:nvSpPr>
        <xdr:cNvPr id="60" name="【道路】&#10;有形固定資産減価償却率最大値テキスト"/>
        <xdr:cNvSpPr txBox="1"/>
      </xdr:nvSpPr>
      <xdr:spPr>
        <a:xfrm>
          <a:off x="4673600" y="5515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82731</xdr:rowOff>
    </xdr:from>
    <xdr:to>
      <xdr:col>24</xdr:col>
      <xdr:colOff>152400</xdr:colOff>
      <xdr:row>33</xdr:row>
      <xdr:rowOff>82731</xdr:rowOff>
    </xdr:to>
    <xdr:cxnSp macro="">
      <xdr:nvCxnSpPr>
        <xdr:cNvPr id="61" name="直線コネクタ 60"/>
        <xdr:cNvCxnSpPr/>
      </xdr:nvCxnSpPr>
      <xdr:spPr>
        <a:xfrm>
          <a:off x="4546600" y="574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139717</xdr:rowOff>
    </xdr:from>
    <xdr:ext cx="405111" cy="259045"/>
    <xdr:sp macro="" textlink="">
      <xdr:nvSpPr>
        <xdr:cNvPr id="62" name="【道路】&#10;有形固定資産減価償却率平均値テキスト"/>
        <xdr:cNvSpPr txBox="1"/>
      </xdr:nvSpPr>
      <xdr:spPr>
        <a:xfrm>
          <a:off x="4673600" y="6140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116840</xdr:rowOff>
    </xdr:from>
    <xdr:to>
      <xdr:col>24</xdr:col>
      <xdr:colOff>114300</xdr:colOff>
      <xdr:row>37</xdr:row>
      <xdr:rowOff>46990</xdr:rowOff>
    </xdr:to>
    <xdr:sp macro="" textlink="">
      <xdr:nvSpPr>
        <xdr:cNvPr id="63" name="フローチャート: 判断 62"/>
        <xdr:cNvSpPr/>
      </xdr:nvSpPr>
      <xdr:spPr>
        <a:xfrm>
          <a:off x="4584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134801</xdr:rowOff>
    </xdr:from>
    <xdr:to>
      <xdr:col>20</xdr:col>
      <xdr:colOff>38100</xdr:colOff>
      <xdr:row>37</xdr:row>
      <xdr:rowOff>64951</xdr:rowOff>
    </xdr:to>
    <xdr:sp macro="" textlink="">
      <xdr:nvSpPr>
        <xdr:cNvPr id="64" name="フローチャート: 判断 63"/>
        <xdr:cNvSpPr/>
      </xdr:nvSpPr>
      <xdr:spPr>
        <a:xfrm>
          <a:off x="3746500" y="630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156028</xdr:rowOff>
    </xdr:from>
    <xdr:to>
      <xdr:col>15</xdr:col>
      <xdr:colOff>101600</xdr:colOff>
      <xdr:row>37</xdr:row>
      <xdr:rowOff>86178</xdr:rowOff>
    </xdr:to>
    <xdr:sp macro="" textlink="">
      <xdr:nvSpPr>
        <xdr:cNvPr id="65" name="フローチャート: 判断 64"/>
        <xdr:cNvSpPr/>
      </xdr:nvSpPr>
      <xdr:spPr>
        <a:xfrm>
          <a:off x="2857500" y="632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123372</xdr:rowOff>
    </xdr:from>
    <xdr:to>
      <xdr:col>10</xdr:col>
      <xdr:colOff>165100</xdr:colOff>
      <xdr:row>37</xdr:row>
      <xdr:rowOff>53522</xdr:rowOff>
    </xdr:to>
    <xdr:sp macro="" textlink="">
      <xdr:nvSpPr>
        <xdr:cNvPr id="66" name="フローチャート: 判断 65"/>
        <xdr:cNvSpPr/>
      </xdr:nvSpPr>
      <xdr:spPr>
        <a:xfrm>
          <a:off x="1968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170724</xdr:rowOff>
    </xdr:from>
    <xdr:to>
      <xdr:col>24</xdr:col>
      <xdr:colOff>114300</xdr:colOff>
      <xdr:row>38</xdr:row>
      <xdr:rowOff>100874</xdr:rowOff>
    </xdr:to>
    <xdr:sp macro="" textlink="">
      <xdr:nvSpPr>
        <xdr:cNvPr id="72" name="楕円 71"/>
        <xdr:cNvSpPr/>
      </xdr:nvSpPr>
      <xdr:spPr>
        <a:xfrm>
          <a:off x="4584700" y="651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149151</xdr:rowOff>
    </xdr:from>
    <xdr:ext cx="405111" cy="259045"/>
    <xdr:sp macro="" textlink="">
      <xdr:nvSpPr>
        <xdr:cNvPr id="73" name="【道路】&#10;有形固定資産減価償却率該当値テキスト"/>
        <xdr:cNvSpPr txBox="1"/>
      </xdr:nvSpPr>
      <xdr:spPr>
        <a:xfrm>
          <a:off x="4673600" y="649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28666</xdr:rowOff>
    </xdr:from>
    <xdr:to>
      <xdr:col>20</xdr:col>
      <xdr:colOff>38100</xdr:colOff>
      <xdr:row>38</xdr:row>
      <xdr:rowOff>130266</xdr:rowOff>
    </xdr:to>
    <xdr:sp macro="" textlink="">
      <xdr:nvSpPr>
        <xdr:cNvPr id="74" name="楕円 73"/>
        <xdr:cNvSpPr/>
      </xdr:nvSpPr>
      <xdr:spPr>
        <a:xfrm>
          <a:off x="3746500" y="654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50074</xdr:rowOff>
    </xdr:from>
    <xdr:to>
      <xdr:col>24</xdr:col>
      <xdr:colOff>63500</xdr:colOff>
      <xdr:row>38</xdr:row>
      <xdr:rowOff>79466</xdr:rowOff>
    </xdr:to>
    <xdr:cxnSp macro="">
      <xdr:nvCxnSpPr>
        <xdr:cNvPr id="75" name="直線コネクタ 74"/>
        <xdr:cNvCxnSpPr/>
      </xdr:nvCxnSpPr>
      <xdr:spPr>
        <a:xfrm flipV="1">
          <a:off x="3797300" y="656517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56424</xdr:rowOff>
    </xdr:from>
    <xdr:to>
      <xdr:col>15</xdr:col>
      <xdr:colOff>101600</xdr:colOff>
      <xdr:row>38</xdr:row>
      <xdr:rowOff>158024</xdr:rowOff>
    </xdr:to>
    <xdr:sp macro="" textlink="">
      <xdr:nvSpPr>
        <xdr:cNvPr id="76" name="楕円 75"/>
        <xdr:cNvSpPr/>
      </xdr:nvSpPr>
      <xdr:spPr>
        <a:xfrm>
          <a:off x="2857500" y="657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79466</xdr:rowOff>
    </xdr:from>
    <xdr:to>
      <xdr:col>19</xdr:col>
      <xdr:colOff>177800</xdr:colOff>
      <xdr:row>38</xdr:row>
      <xdr:rowOff>107224</xdr:rowOff>
    </xdr:to>
    <xdr:cxnSp macro="">
      <xdr:nvCxnSpPr>
        <xdr:cNvPr id="77" name="直線コネクタ 76"/>
        <xdr:cNvCxnSpPr/>
      </xdr:nvCxnSpPr>
      <xdr:spPr>
        <a:xfrm flipV="1">
          <a:off x="2908300" y="659456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66222</xdr:rowOff>
    </xdr:from>
    <xdr:to>
      <xdr:col>10</xdr:col>
      <xdr:colOff>165100</xdr:colOff>
      <xdr:row>38</xdr:row>
      <xdr:rowOff>167822</xdr:rowOff>
    </xdr:to>
    <xdr:sp macro="" textlink="">
      <xdr:nvSpPr>
        <xdr:cNvPr id="78" name="楕円 77"/>
        <xdr:cNvSpPr/>
      </xdr:nvSpPr>
      <xdr:spPr>
        <a:xfrm>
          <a:off x="1968500" y="6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107224</xdr:rowOff>
    </xdr:from>
    <xdr:to>
      <xdr:col>15</xdr:col>
      <xdr:colOff>50800</xdr:colOff>
      <xdr:row>38</xdr:row>
      <xdr:rowOff>117022</xdr:rowOff>
    </xdr:to>
    <xdr:cxnSp macro="">
      <xdr:nvCxnSpPr>
        <xdr:cNvPr id="79" name="直線コネクタ 78"/>
        <xdr:cNvCxnSpPr/>
      </xdr:nvCxnSpPr>
      <xdr:spPr>
        <a:xfrm flipV="1">
          <a:off x="2019300" y="6622324"/>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81478</xdr:rowOff>
    </xdr:from>
    <xdr:ext cx="405111" cy="259045"/>
    <xdr:sp macro="" textlink="">
      <xdr:nvSpPr>
        <xdr:cNvPr id="80" name="n_1aveValue【道路】&#10;有形固定資産減価償却率"/>
        <xdr:cNvSpPr txBox="1"/>
      </xdr:nvSpPr>
      <xdr:spPr>
        <a:xfrm>
          <a:off x="3582044" y="608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102705</xdr:rowOff>
    </xdr:from>
    <xdr:ext cx="405111" cy="259045"/>
    <xdr:sp macro="" textlink="">
      <xdr:nvSpPr>
        <xdr:cNvPr id="81" name="n_2aveValue【道路】&#10;有形固定資産減価償却率"/>
        <xdr:cNvSpPr txBox="1"/>
      </xdr:nvSpPr>
      <xdr:spPr>
        <a:xfrm>
          <a:off x="2705744" y="610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70049</xdr:rowOff>
    </xdr:from>
    <xdr:ext cx="405111" cy="259045"/>
    <xdr:sp macro="" textlink="">
      <xdr:nvSpPr>
        <xdr:cNvPr id="82" name="n_3aveValue【道路】&#10;有形固定資産減価償却率"/>
        <xdr:cNvSpPr txBox="1"/>
      </xdr:nvSpPr>
      <xdr:spPr>
        <a:xfrm>
          <a:off x="18167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121393</xdr:rowOff>
    </xdr:from>
    <xdr:ext cx="405111" cy="259045"/>
    <xdr:sp macro="" textlink="">
      <xdr:nvSpPr>
        <xdr:cNvPr id="83" name="n_1mainValue【道路】&#10;有形固定資産減価償却率"/>
        <xdr:cNvSpPr txBox="1"/>
      </xdr:nvSpPr>
      <xdr:spPr>
        <a:xfrm>
          <a:off x="3582044" y="663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149151</xdr:rowOff>
    </xdr:from>
    <xdr:ext cx="405111" cy="259045"/>
    <xdr:sp macro="" textlink="">
      <xdr:nvSpPr>
        <xdr:cNvPr id="84" name="n_2mainValue【道路】&#10;有形固定資産減価償却率"/>
        <xdr:cNvSpPr txBox="1"/>
      </xdr:nvSpPr>
      <xdr:spPr>
        <a:xfrm>
          <a:off x="2705744"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158949</xdr:rowOff>
    </xdr:from>
    <xdr:ext cx="405111" cy="259045"/>
    <xdr:sp macro="" textlink="">
      <xdr:nvSpPr>
        <xdr:cNvPr id="85" name="n_3mainValue【道路】&#10;有形固定資産減価償却率"/>
        <xdr:cNvSpPr txBox="1"/>
      </xdr:nvSpPr>
      <xdr:spPr>
        <a:xfrm>
          <a:off x="1816744" y="667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6" name="直線コネクタ 95"/>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7" name="テキスト ボックス 96"/>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8" name="直線コネクタ 97"/>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9" name="テキスト ボックス 98"/>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0" name="直線コネクタ 99"/>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1" name="テキスト ボックス 100"/>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2" name="直線コネクタ 101"/>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3" name="テキスト ボックス 102"/>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5" name="テキスト ボックス 10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144734</xdr:rowOff>
    </xdr:from>
    <xdr:to>
      <xdr:col>54</xdr:col>
      <xdr:colOff>189865</xdr:colOff>
      <xdr:row>41</xdr:row>
      <xdr:rowOff>79355</xdr:rowOff>
    </xdr:to>
    <xdr:cxnSp macro="">
      <xdr:nvCxnSpPr>
        <xdr:cNvPr id="107" name="直線コネクタ 106"/>
        <xdr:cNvCxnSpPr/>
      </xdr:nvCxnSpPr>
      <xdr:spPr>
        <a:xfrm flipV="1">
          <a:off x="10476865" y="5974034"/>
          <a:ext cx="0" cy="1134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83182</xdr:rowOff>
    </xdr:from>
    <xdr:ext cx="469744" cy="259045"/>
    <xdr:sp macro="" textlink="">
      <xdr:nvSpPr>
        <xdr:cNvPr id="108" name="【道路】&#10;一人当たり延長最小値テキスト"/>
        <xdr:cNvSpPr txBox="1"/>
      </xdr:nvSpPr>
      <xdr:spPr>
        <a:xfrm>
          <a:off x="10515600" y="711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79355</xdr:rowOff>
    </xdr:from>
    <xdr:to>
      <xdr:col>55</xdr:col>
      <xdr:colOff>88900</xdr:colOff>
      <xdr:row>41</xdr:row>
      <xdr:rowOff>79355</xdr:rowOff>
    </xdr:to>
    <xdr:cxnSp macro="">
      <xdr:nvCxnSpPr>
        <xdr:cNvPr id="109" name="直線コネクタ 108"/>
        <xdr:cNvCxnSpPr/>
      </xdr:nvCxnSpPr>
      <xdr:spPr>
        <a:xfrm>
          <a:off x="10388600" y="710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91411</xdr:rowOff>
    </xdr:from>
    <xdr:ext cx="534377" cy="259045"/>
    <xdr:sp macro="" textlink="">
      <xdr:nvSpPr>
        <xdr:cNvPr id="110" name="【道路】&#10;一人当たり延長最大値テキスト"/>
        <xdr:cNvSpPr txBox="1"/>
      </xdr:nvSpPr>
      <xdr:spPr>
        <a:xfrm>
          <a:off x="10515600" y="574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144734</xdr:rowOff>
    </xdr:from>
    <xdr:to>
      <xdr:col>55</xdr:col>
      <xdr:colOff>88900</xdr:colOff>
      <xdr:row>34</xdr:row>
      <xdr:rowOff>144734</xdr:rowOff>
    </xdr:to>
    <xdr:cxnSp macro="">
      <xdr:nvCxnSpPr>
        <xdr:cNvPr id="111" name="直線コネクタ 110"/>
        <xdr:cNvCxnSpPr/>
      </xdr:nvCxnSpPr>
      <xdr:spPr>
        <a:xfrm>
          <a:off x="10388600" y="597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74200</xdr:rowOff>
    </xdr:from>
    <xdr:ext cx="469744" cy="259045"/>
    <xdr:sp macro="" textlink="">
      <xdr:nvSpPr>
        <xdr:cNvPr id="112" name="【道路】&#10;一人当たり延長平均値テキスト"/>
        <xdr:cNvSpPr txBox="1"/>
      </xdr:nvSpPr>
      <xdr:spPr>
        <a:xfrm>
          <a:off x="10515600" y="6760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51323</xdr:rowOff>
    </xdr:from>
    <xdr:to>
      <xdr:col>55</xdr:col>
      <xdr:colOff>50800</xdr:colOff>
      <xdr:row>40</xdr:row>
      <xdr:rowOff>152923</xdr:rowOff>
    </xdr:to>
    <xdr:sp macro="" textlink="">
      <xdr:nvSpPr>
        <xdr:cNvPr id="113" name="フローチャート: 判断 112"/>
        <xdr:cNvSpPr/>
      </xdr:nvSpPr>
      <xdr:spPr>
        <a:xfrm>
          <a:off x="10426700" y="690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61153</xdr:rowOff>
    </xdr:from>
    <xdr:to>
      <xdr:col>50</xdr:col>
      <xdr:colOff>165100</xdr:colOff>
      <xdr:row>40</xdr:row>
      <xdr:rowOff>162753</xdr:rowOff>
    </xdr:to>
    <xdr:sp macro="" textlink="">
      <xdr:nvSpPr>
        <xdr:cNvPr id="114" name="フローチャート: 判断 113"/>
        <xdr:cNvSpPr/>
      </xdr:nvSpPr>
      <xdr:spPr>
        <a:xfrm>
          <a:off x="9588500" y="6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37241</xdr:rowOff>
    </xdr:from>
    <xdr:to>
      <xdr:col>46</xdr:col>
      <xdr:colOff>38100</xdr:colOff>
      <xdr:row>40</xdr:row>
      <xdr:rowOff>138841</xdr:rowOff>
    </xdr:to>
    <xdr:sp macro="" textlink="">
      <xdr:nvSpPr>
        <xdr:cNvPr id="115" name="フローチャート: 判断 114"/>
        <xdr:cNvSpPr/>
      </xdr:nvSpPr>
      <xdr:spPr>
        <a:xfrm>
          <a:off x="8699500" y="689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86025</xdr:rowOff>
    </xdr:from>
    <xdr:to>
      <xdr:col>41</xdr:col>
      <xdr:colOff>101600</xdr:colOff>
      <xdr:row>41</xdr:row>
      <xdr:rowOff>16175</xdr:rowOff>
    </xdr:to>
    <xdr:sp macro="" textlink="">
      <xdr:nvSpPr>
        <xdr:cNvPr id="116" name="フローチャート: 判断 115"/>
        <xdr:cNvSpPr/>
      </xdr:nvSpPr>
      <xdr:spPr>
        <a:xfrm>
          <a:off x="7810500" y="694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116017</xdr:rowOff>
    </xdr:from>
    <xdr:to>
      <xdr:col>55</xdr:col>
      <xdr:colOff>50800</xdr:colOff>
      <xdr:row>41</xdr:row>
      <xdr:rowOff>46167</xdr:rowOff>
    </xdr:to>
    <xdr:sp macro="" textlink="">
      <xdr:nvSpPr>
        <xdr:cNvPr id="122" name="楕円 121"/>
        <xdr:cNvSpPr/>
      </xdr:nvSpPr>
      <xdr:spPr>
        <a:xfrm>
          <a:off x="10426700" y="697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30944</xdr:rowOff>
    </xdr:from>
    <xdr:ext cx="469744" cy="259045"/>
    <xdr:sp macro="" textlink="">
      <xdr:nvSpPr>
        <xdr:cNvPr id="123" name="【道路】&#10;一人当たり延長該当値テキスト"/>
        <xdr:cNvSpPr txBox="1"/>
      </xdr:nvSpPr>
      <xdr:spPr>
        <a:xfrm>
          <a:off x="10515600" y="6888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115743</xdr:rowOff>
    </xdr:from>
    <xdr:to>
      <xdr:col>50</xdr:col>
      <xdr:colOff>165100</xdr:colOff>
      <xdr:row>41</xdr:row>
      <xdr:rowOff>45893</xdr:rowOff>
    </xdr:to>
    <xdr:sp macro="" textlink="">
      <xdr:nvSpPr>
        <xdr:cNvPr id="124" name="楕円 123"/>
        <xdr:cNvSpPr/>
      </xdr:nvSpPr>
      <xdr:spPr>
        <a:xfrm>
          <a:off x="9588500" y="697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166543</xdr:rowOff>
    </xdr:from>
    <xdr:to>
      <xdr:col>55</xdr:col>
      <xdr:colOff>0</xdr:colOff>
      <xdr:row>40</xdr:row>
      <xdr:rowOff>166817</xdr:rowOff>
    </xdr:to>
    <xdr:cxnSp macro="">
      <xdr:nvCxnSpPr>
        <xdr:cNvPr id="125" name="直線コネクタ 124"/>
        <xdr:cNvCxnSpPr/>
      </xdr:nvCxnSpPr>
      <xdr:spPr>
        <a:xfrm>
          <a:off x="9639300" y="7024543"/>
          <a:ext cx="8382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115331</xdr:rowOff>
    </xdr:from>
    <xdr:to>
      <xdr:col>46</xdr:col>
      <xdr:colOff>38100</xdr:colOff>
      <xdr:row>41</xdr:row>
      <xdr:rowOff>45481</xdr:rowOff>
    </xdr:to>
    <xdr:sp macro="" textlink="">
      <xdr:nvSpPr>
        <xdr:cNvPr id="126" name="楕円 125"/>
        <xdr:cNvSpPr/>
      </xdr:nvSpPr>
      <xdr:spPr>
        <a:xfrm>
          <a:off x="8699500" y="697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166131</xdr:rowOff>
    </xdr:from>
    <xdr:to>
      <xdr:col>50</xdr:col>
      <xdr:colOff>114300</xdr:colOff>
      <xdr:row>40</xdr:row>
      <xdr:rowOff>166543</xdr:rowOff>
    </xdr:to>
    <xdr:cxnSp macro="">
      <xdr:nvCxnSpPr>
        <xdr:cNvPr id="127" name="直線コネクタ 126"/>
        <xdr:cNvCxnSpPr/>
      </xdr:nvCxnSpPr>
      <xdr:spPr>
        <a:xfrm>
          <a:off x="8750300" y="7024131"/>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113228</xdr:rowOff>
    </xdr:from>
    <xdr:to>
      <xdr:col>41</xdr:col>
      <xdr:colOff>101600</xdr:colOff>
      <xdr:row>41</xdr:row>
      <xdr:rowOff>43378</xdr:rowOff>
    </xdr:to>
    <xdr:sp macro="" textlink="">
      <xdr:nvSpPr>
        <xdr:cNvPr id="128" name="楕円 127"/>
        <xdr:cNvSpPr/>
      </xdr:nvSpPr>
      <xdr:spPr>
        <a:xfrm>
          <a:off x="7810500" y="697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164028</xdr:rowOff>
    </xdr:from>
    <xdr:to>
      <xdr:col>45</xdr:col>
      <xdr:colOff>177800</xdr:colOff>
      <xdr:row>40</xdr:row>
      <xdr:rowOff>166131</xdr:rowOff>
    </xdr:to>
    <xdr:cxnSp macro="">
      <xdr:nvCxnSpPr>
        <xdr:cNvPr id="129" name="直線コネクタ 128"/>
        <xdr:cNvCxnSpPr/>
      </xdr:nvCxnSpPr>
      <xdr:spPr>
        <a:xfrm>
          <a:off x="7861300" y="7022028"/>
          <a:ext cx="8890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7830</xdr:rowOff>
    </xdr:from>
    <xdr:ext cx="469744" cy="259045"/>
    <xdr:sp macro="" textlink="">
      <xdr:nvSpPr>
        <xdr:cNvPr id="130" name="n_1aveValue【道路】&#10;一人当たり延長"/>
        <xdr:cNvSpPr txBox="1"/>
      </xdr:nvSpPr>
      <xdr:spPr>
        <a:xfrm>
          <a:off x="9391727" y="669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155368</xdr:rowOff>
    </xdr:from>
    <xdr:ext cx="469744" cy="259045"/>
    <xdr:sp macro="" textlink="">
      <xdr:nvSpPr>
        <xdr:cNvPr id="131" name="n_2aveValue【道路】&#10;一人当たり延長"/>
        <xdr:cNvSpPr txBox="1"/>
      </xdr:nvSpPr>
      <xdr:spPr>
        <a:xfrm>
          <a:off x="8515427" y="667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32702</xdr:rowOff>
    </xdr:from>
    <xdr:ext cx="469744" cy="259045"/>
    <xdr:sp macro="" textlink="">
      <xdr:nvSpPr>
        <xdr:cNvPr id="132" name="n_3aveValue【道路】&#10;一人当たり延長"/>
        <xdr:cNvSpPr txBox="1"/>
      </xdr:nvSpPr>
      <xdr:spPr>
        <a:xfrm>
          <a:off x="7626427" y="6719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37020</xdr:rowOff>
    </xdr:from>
    <xdr:ext cx="469744" cy="259045"/>
    <xdr:sp macro="" textlink="">
      <xdr:nvSpPr>
        <xdr:cNvPr id="133" name="n_1mainValue【道路】&#10;一人当たり延長"/>
        <xdr:cNvSpPr txBox="1"/>
      </xdr:nvSpPr>
      <xdr:spPr>
        <a:xfrm>
          <a:off x="9391727" y="7066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36608</xdr:rowOff>
    </xdr:from>
    <xdr:ext cx="469744" cy="259045"/>
    <xdr:sp macro="" textlink="">
      <xdr:nvSpPr>
        <xdr:cNvPr id="134" name="n_2mainValue【道路】&#10;一人当たり延長"/>
        <xdr:cNvSpPr txBox="1"/>
      </xdr:nvSpPr>
      <xdr:spPr>
        <a:xfrm>
          <a:off x="8515427" y="7066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34505</xdr:rowOff>
    </xdr:from>
    <xdr:ext cx="469744" cy="259045"/>
    <xdr:sp macro="" textlink="">
      <xdr:nvSpPr>
        <xdr:cNvPr id="135" name="n_3mainValue【道路】&#10;一人当たり延長"/>
        <xdr:cNvSpPr txBox="1"/>
      </xdr:nvSpPr>
      <xdr:spPr>
        <a:xfrm>
          <a:off x="7626427" y="706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6" name="正方形/長方形 13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7" name="正方形/長方形 13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8" name="正方形/長方形 13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9" name="正方形/長方形 13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0" name="正方形/長方形 13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1" name="正方形/長方形 14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2" name="正方形/長方形 14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3" name="正方形/長方形 14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4" name="テキスト ボックス 14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5" name="直線コネクタ 14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6" name="直線コネクタ 14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7" name="テキスト ボックス 146"/>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8" name="直線コネクタ 14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9" name="テキスト ボックス 14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0" name="直線コネクタ 14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1" name="テキスト ボックス 15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2" name="直線コネクタ 15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3" name="テキスト ボックス 15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4" name="直線コネクタ 15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5" name="テキスト ボックス 15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7" name="テキスト ボックス 15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85725</xdr:rowOff>
    </xdr:from>
    <xdr:to>
      <xdr:col>24</xdr:col>
      <xdr:colOff>62865</xdr:colOff>
      <xdr:row>64</xdr:row>
      <xdr:rowOff>55245</xdr:rowOff>
    </xdr:to>
    <xdr:cxnSp macro="">
      <xdr:nvCxnSpPr>
        <xdr:cNvPr id="159" name="直線コネクタ 158"/>
        <xdr:cNvCxnSpPr/>
      </xdr:nvCxnSpPr>
      <xdr:spPr>
        <a:xfrm flipV="1">
          <a:off x="4634865" y="9515475"/>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59072</xdr:rowOff>
    </xdr:from>
    <xdr:ext cx="340478" cy="259045"/>
    <xdr:sp macro="" textlink="">
      <xdr:nvSpPr>
        <xdr:cNvPr id="160" name="【橋りょう・トンネル】&#10;有形固定資産減価償却率最小値テキスト"/>
        <xdr:cNvSpPr txBox="1"/>
      </xdr:nvSpPr>
      <xdr:spPr>
        <a:xfrm>
          <a:off x="4673600" y="110318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55245</xdr:rowOff>
    </xdr:from>
    <xdr:to>
      <xdr:col>24</xdr:col>
      <xdr:colOff>152400</xdr:colOff>
      <xdr:row>64</xdr:row>
      <xdr:rowOff>55245</xdr:rowOff>
    </xdr:to>
    <xdr:cxnSp macro="">
      <xdr:nvCxnSpPr>
        <xdr:cNvPr id="161" name="直線コネクタ 160"/>
        <xdr:cNvCxnSpPr/>
      </xdr:nvCxnSpPr>
      <xdr:spPr>
        <a:xfrm>
          <a:off x="4546600" y="1102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32402</xdr:rowOff>
    </xdr:from>
    <xdr:ext cx="405111" cy="259045"/>
    <xdr:sp macro="" textlink="">
      <xdr:nvSpPr>
        <xdr:cNvPr id="162" name="【橋りょう・トンネル】&#10;有形固定資産減価償却率最大値テキスト"/>
        <xdr:cNvSpPr txBox="1"/>
      </xdr:nvSpPr>
      <xdr:spPr>
        <a:xfrm>
          <a:off x="4673600" y="9290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85725</xdr:rowOff>
    </xdr:from>
    <xdr:to>
      <xdr:col>24</xdr:col>
      <xdr:colOff>152400</xdr:colOff>
      <xdr:row>55</xdr:row>
      <xdr:rowOff>85725</xdr:rowOff>
    </xdr:to>
    <xdr:cxnSp macro="">
      <xdr:nvCxnSpPr>
        <xdr:cNvPr id="163" name="直線コネクタ 162"/>
        <xdr:cNvCxnSpPr/>
      </xdr:nvCxnSpPr>
      <xdr:spPr>
        <a:xfrm>
          <a:off x="4546600" y="951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132097</xdr:rowOff>
    </xdr:from>
    <xdr:ext cx="405111" cy="259045"/>
    <xdr:sp macro="" textlink="">
      <xdr:nvSpPr>
        <xdr:cNvPr id="164" name="【橋りょう・トンネル】&#10;有形固定資産減価償却率平均値テキスト"/>
        <xdr:cNvSpPr txBox="1"/>
      </xdr:nvSpPr>
      <xdr:spPr>
        <a:xfrm>
          <a:off x="4673600" y="9733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109220</xdr:rowOff>
    </xdr:from>
    <xdr:to>
      <xdr:col>24</xdr:col>
      <xdr:colOff>114300</xdr:colOff>
      <xdr:row>58</xdr:row>
      <xdr:rowOff>39370</xdr:rowOff>
    </xdr:to>
    <xdr:sp macro="" textlink="">
      <xdr:nvSpPr>
        <xdr:cNvPr id="165" name="フローチャート: 判断 164"/>
        <xdr:cNvSpPr/>
      </xdr:nvSpPr>
      <xdr:spPr>
        <a:xfrm>
          <a:off x="4584700" y="988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133985</xdr:rowOff>
    </xdr:from>
    <xdr:to>
      <xdr:col>20</xdr:col>
      <xdr:colOff>38100</xdr:colOff>
      <xdr:row>58</xdr:row>
      <xdr:rowOff>64135</xdr:rowOff>
    </xdr:to>
    <xdr:sp macro="" textlink="">
      <xdr:nvSpPr>
        <xdr:cNvPr id="166" name="フローチャート: 判断 165"/>
        <xdr:cNvSpPr/>
      </xdr:nvSpPr>
      <xdr:spPr>
        <a:xfrm>
          <a:off x="3746500" y="990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38735</xdr:rowOff>
    </xdr:from>
    <xdr:to>
      <xdr:col>15</xdr:col>
      <xdr:colOff>101600</xdr:colOff>
      <xdr:row>59</xdr:row>
      <xdr:rowOff>140335</xdr:rowOff>
    </xdr:to>
    <xdr:sp macro="" textlink="">
      <xdr:nvSpPr>
        <xdr:cNvPr id="167" name="フローチャート: 判断 166"/>
        <xdr:cNvSpPr/>
      </xdr:nvSpPr>
      <xdr:spPr>
        <a:xfrm>
          <a:off x="2857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19685</xdr:rowOff>
    </xdr:from>
    <xdr:to>
      <xdr:col>10</xdr:col>
      <xdr:colOff>165100</xdr:colOff>
      <xdr:row>58</xdr:row>
      <xdr:rowOff>121285</xdr:rowOff>
    </xdr:to>
    <xdr:sp macro="" textlink="">
      <xdr:nvSpPr>
        <xdr:cNvPr id="168" name="フローチャート: 判断 167"/>
        <xdr:cNvSpPr/>
      </xdr:nvSpPr>
      <xdr:spPr>
        <a:xfrm>
          <a:off x="1968500" y="996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111125</xdr:rowOff>
    </xdr:from>
    <xdr:to>
      <xdr:col>24</xdr:col>
      <xdr:colOff>114300</xdr:colOff>
      <xdr:row>58</xdr:row>
      <xdr:rowOff>41275</xdr:rowOff>
    </xdr:to>
    <xdr:sp macro="" textlink="">
      <xdr:nvSpPr>
        <xdr:cNvPr id="174" name="楕円 173"/>
        <xdr:cNvSpPr/>
      </xdr:nvSpPr>
      <xdr:spPr>
        <a:xfrm>
          <a:off x="4584700" y="988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89552</xdr:rowOff>
    </xdr:from>
    <xdr:ext cx="405111" cy="259045"/>
    <xdr:sp macro="" textlink="">
      <xdr:nvSpPr>
        <xdr:cNvPr id="175" name="【橋りょう・トンネル】&#10;有形固定資産減価償却率該当値テキスト"/>
        <xdr:cNvSpPr txBox="1"/>
      </xdr:nvSpPr>
      <xdr:spPr>
        <a:xfrm>
          <a:off x="4673600" y="9862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139700</xdr:rowOff>
    </xdr:from>
    <xdr:to>
      <xdr:col>20</xdr:col>
      <xdr:colOff>38100</xdr:colOff>
      <xdr:row>58</xdr:row>
      <xdr:rowOff>69850</xdr:rowOff>
    </xdr:to>
    <xdr:sp macro="" textlink="">
      <xdr:nvSpPr>
        <xdr:cNvPr id="176" name="楕円 175"/>
        <xdr:cNvSpPr/>
      </xdr:nvSpPr>
      <xdr:spPr>
        <a:xfrm>
          <a:off x="3746500" y="99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161925</xdr:rowOff>
    </xdr:from>
    <xdr:to>
      <xdr:col>24</xdr:col>
      <xdr:colOff>63500</xdr:colOff>
      <xdr:row>58</xdr:row>
      <xdr:rowOff>19050</xdr:rowOff>
    </xdr:to>
    <xdr:cxnSp macro="">
      <xdr:nvCxnSpPr>
        <xdr:cNvPr id="177" name="直線コネクタ 176"/>
        <xdr:cNvCxnSpPr/>
      </xdr:nvCxnSpPr>
      <xdr:spPr>
        <a:xfrm flipV="1">
          <a:off x="3797300" y="993457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166370</xdr:rowOff>
    </xdr:from>
    <xdr:to>
      <xdr:col>15</xdr:col>
      <xdr:colOff>101600</xdr:colOff>
      <xdr:row>58</xdr:row>
      <xdr:rowOff>96520</xdr:rowOff>
    </xdr:to>
    <xdr:sp macro="" textlink="">
      <xdr:nvSpPr>
        <xdr:cNvPr id="178" name="楕円 177"/>
        <xdr:cNvSpPr/>
      </xdr:nvSpPr>
      <xdr:spPr>
        <a:xfrm>
          <a:off x="2857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19050</xdr:rowOff>
    </xdr:from>
    <xdr:to>
      <xdr:col>19</xdr:col>
      <xdr:colOff>177800</xdr:colOff>
      <xdr:row>58</xdr:row>
      <xdr:rowOff>45720</xdr:rowOff>
    </xdr:to>
    <xdr:cxnSp macro="">
      <xdr:nvCxnSpPr>
        <xdr:cNvPr id="179" name="直線コネクタ 178"/>
        <xdr:cNvCxnSpPr/>
      </xdr:nvCxnSpPr>
      <xdr:spPr>
        <a:xfrm flipV="1">
          <a:off x="2908300" y="99631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17780</xdr:rowOff>
    </xdr:from>
    <xdr:to>
      <xdr:col>10</xdr:col>
      <xdr:colOff>165100</xdr:colOff>
      <xdr:row>58</xdr:row>
      <xdr:rowOff>119380</xdr:rowOff>
    </xdr:to>
    <xdr:sp macro="" textlink="">
      <xdr:nvSpPr>
        <xdr:cNvPr id="180" name="楕円 179"/>
        <xdr:cNvSpPr/>
      </xdr:nvSpPr>
      <xdr:spPr>
        <a:xfrm>
          <a:off x="1968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45720</xdr:rowOff>
    </xdr:from>
    <xdr:to>
      <xdr:col>15</xdr:col>
      <xdr:colOff>50800</xdr:colOff>
      <xdr:row>58</xdr:row>
      <xdr:rowOff>68580</xdr:rowOff>
    </xdr:to>
    <xdr:cxnSp macro="">
      <xdr:nvCxnSpPr>
        <xdr:cNvPr id="181" name="直線コネクタ 180"/>
        <xdr:cNvCxnSpPr/>
      </xdr:nvCxnSpPr>
      <xdr:spPr>
        <a:xfrm flipV="1">
          <a:off x="2019300" y="9989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80662</xdr:rowOff>
    </xdr:from>
    <xdr:ext cx="405111" cy="259045"/>
    <xdr:sp macro="" textlink="">
      <xdr:nvSpPr>
        <xdr:cNvPr id="182" name="n_1aveValue【橋りょう・トンネル】&#10;有形固定資産減価償却率"/>
        <xdr:cNvSpPr txBox="1"/>
      </xdr:nvSpPr>
      <xdr:spPr>
        <a:xfrm>
          <a:off x="3582044" y="968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131462</xdr:rowOff>
    </xdr:from>
    <xdr:ext cx="405111" cy="259045"/>
    <xdr:sp macro="" textlink="">
      <xdr:nvSpPr>
        <xdr:cNvPr id="183" name="n_2aveValue【橋りょう・トンネル】&#10;有形固定資産減価償却率"/>
        <xdr:cNvSpPr txBox="1"/>
      </xdr:nvSpPr>
      <xdr:spPr>
        <a:xfrm>
          <a:off x="27057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112412</xdr:rowOff>
    </xdr:from>
    <xdr:ext cx="405111" cy="259045"/>
    <xdr:sp macro="" textlink="">
      <xdr:nvSpPr>
        <xdr:cNvPr id="184" name="n_3aveValue【橋りょう・トンネル】&#10;有形固定資産減価償却率"/>
        <xdr:cNvSpPr txBox="1"/>
      </xdr:nvSpPr>
      <xdr:spPr>
        <a:xfrm>
          <a:off x="1816744" y="1005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60977</xdr:rowOff>
    </xdr:from>
    <xdr:ext cx="405111" cy="259045"/>
    <xdr:sp macro="" textlink="">
      <xdr:nvSpPr>
        <xdr:cNvPr id="185" name="n_1mainValue【橋りょう・トンネル】&#10;有形固定資産減価償却率"/>
        <xdr:cNvSpPr txBox="1"/>
      </xdr:nvSpPr>
      <xdr:spPr>
        <a:xfrm>
          <a:off x="3582044" y="10005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113047</xdr:rowOff>
    </xdr:from>
    <xdr:ext cx="405111" cy="259045"/>
    <xdr:sp macro="" textlink="">
      <xdr:nvSpPr>
        <xdr:cNvPr id="186" name="n_2mainValue【橋りょう・トンネル】&#10;有形固定資産減価償却率"/>
        <xdr:cNvSpPr txBox="1"/>
      </xdr:nvSpPr>
      <xdr:spPr>
        <a:xfrm>
          <a:off x="2705744"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135907</xdr:rowOff>
    </xdr:from>
    <xdr:ext cx="405111" cy="259045"/>
    <xdr:sp macro="" textlink="">
      <xdr:nvSpPr>
        <xdr:cNvPr id="187" name="n_3mainValue【橋りょう・トンネル】&#10;有形固定資産減価償却率"/>
        <xdr:cNvSpPr txBox="1"/>
      </xdr:nvSpPr>
      <xdr:spPr>
        <a:xfrm>
          <a:off x="18167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98" name="直線コネクタ 197"/>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199" name="テキスト ボックス 198"/>
        <xdr:cNvSpPr txBox="1"/>
      </xdr:nvSpPr>
      <xdr:spPr>
        <a:xfrm>
          <a:off x="6355214"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0" name="直線コネクタ 19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1" name="テキスト ボックス 20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02" name="直線コネクタ 201"/>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203" name="テキスト ボックス 202"/>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5" name="テキスト ボックス 20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61865</xdr:rowOff>
    </xdr:from>
    <xdr:to>
      <xdr:col>54</xdr:col>
      <xdr:colOff>189865</xdr:colOff>
      <xdr:row>63</xdr:row>
      <xdr:rowOff>52463</xdr:rowOff>
    </xdr:to>
    <xdr:cxnSp macro="">
      <xdr:nvCxnSpPr>
        <xdr:cNvPr id="207" name="直線コネクタ 206"/>
        <xdr:cNvCxnSpPr/>
      </xdr:nvCxnSpPr>
      <xdr:spPr>
        <a:xfrm flipV="1">
          <a:off x="10476865" y="9663065"/>
          <a:ext cx="0" cy="1190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56290</xdr:rowOff>
    </xdr:from>
    <xdr:ext cx="378565" cy="259045"/>
    <xdr:sp macro="" textlink="">
      <xdr:nvSpPr>
        <xdr:cNvPr id="208" name="【橋りょう・トンネル】&#10;一人当たり有形固定資産（償却資産）額最小値テキスト"/>
        <xdr:cNvSpPr txBox="1"/>
      </xdr:nvSpPr>
      <xdr:spPr>
        <a:xfrm>
          <a:off x="10515600" y="10857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52463</xdr:rowOff>
    </xdr:from>
    <xdr:to>
      <xdr:col>55</xdr:col>
      <xdr:colOff>88900</xdr:colOff>
      <xdr:row>63</xdr:row>
      <xdr:rowOff>52463</xdr:rowOff>
    </xdr:to>
    <xdr:cxnSp macro="">
      <xdr:nvCxnSpPr>
        <xdr:cNvPr id="209" name="直線コネクタ 208"/>
        <xdr:cNvCxnSpPr/>
      </xdr:nvCxnSpPr>
      <xdr:spPr>
        <a:xfrm>
          <a:off x="10388600" y="1085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8542</xdr:rowOff>
    </xdr:from>
    <xdr:ext cx="599010" cy="259045"/>
    <xdr:sp macro="" textlink="">
      <xdr:nvSpPr>
        <xdr:cNvPr id="210" name="【橋りょう・トンネル】&#10;一人当たり有形固定資産（償却資産）額最大値テキスト"/>
        <xdr:cNvSpPr txBox="1"/>
      </xdr:nvSpPr>
      <xdr:spPr>
        <a:xfrm>
          <a:off x="10515600" y="943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61865</xdr:rowOff>
    </xdr:from>
    <xdr:to>
      <xdr:col>55</xdr:col>
      <xdr:colOff>88900</xdr:colOff>
      <xdr:row>56</xdr:row>
      <xdr:rowOff>61865</xdr:rowOff>
    </xdr:to>
    <xdr:cxnSp macro="">
      <xdr:nvCxnSpPr>
        <xdr:cNvPr id="211" name="直線コネクタ 210"/>
        <xdr:cNvCxnSpPr/>
      </xdr:nvCxnSpPr>
      <xdr:spPr>
        <a:xfrm>
          <a:off x="10388600" y="9663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47589</xdr:rowOff>
    </xdr:from>
    <xdr:ext cx="534377" cy="259045"/>
    <xdr:sp macro="" textlink="">
      <xdr:nvSpPr>
        <xdr:cNvPr id="212" name="【橋りょう・トンネル】&#10;一人当たり有形固定資産（償却資産）額平均値テキスト"/>
        <xdr:cNvSpPr txBox="1"/>
      </xdr:nvSpPr>
      <xdr:spPr>
        <a:xfrm>
          <a:off x="10515600" y="10163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24712</xdr:rowOff>
    </xdr:from>
    <xdr:to>
      <xdr:col>55</xdr:col>
      <xdr:colOff>50800</xdr:colOff>
      <xdr:row>60</xdr:row>
      <xdr:rowOff>126312</xdr:rowOff>
    </xdr:to>
    <xdr:sp macro="" textlink="">
      <xdr:nvSpPr>
        <xdr:cNvPr id="213" name="フローチャート: 判断 212"/>
        <xdr:cNvSpPr/>
      </xdr:nvSpPr>
      <xdr:spPr>
        <a:xfrm>
          <a:off x="10426700" y="1031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50441</xdr:rowOff>
    </xdr:from>
    <xdr:to>
      <xdr:col>50</xdr:col>
      <xdr:colOff>165100</xdr:colOff>
      <xdr:row>60</xdr:row>
      <xdr:rowOff>152041</xdr:rowOff>
    </xdr:to>
    <xdr:sp macro="" textlink="">
      <xdr:nvSpPr>
        <xdr:cNvPr id="214" name="フローチャート: 判断 213"/>
        <xdr:cNvSpPr/>
      </xdr:nvSpPr>
      <xdr:spPr>
        <a:xfrm>
          <a:off x="9588500" y="1033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137978</xdr:rowOff>
    </xdr:from>
    <xdr:to>
      <xdr:col>46</xdr:col>
      <xdr:colOff>38100</xdr:colOff>
      <xdr:row>60</xdr:row>
      <xdr:rowOff>68128</xdr:rowOff>
    </xdr:to>
    <xdr:sp macro="" textlink="">
      <xdr:nvSpPr>
        <xdr:cNvPr id="215" name="フローチャート: 判断 214"/>
        <xdr:cNvSpPr/>
      </xdr:nvSpPr>
      <xdr:spPr>
        <a:xfrm>
          <a:off x="8699500" y="1025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81119</xdr:rowOff>
    </xdr:from>
    <xdr:to>
      <xdr:col>41</xdr:col>
      <xdr:colOff>101600</xdr:colOff>
      <xdr:row>61</xdr:row>
      <xdr:rowOff>11269</xdr:rowOff>
    </xdr:to>
    <xdr:sp macro="" textlink="">
      <xdr:nvSpPr>
        <xdr:cNvPr id="216" name="フローチャート: 判断 215"/>
        <xdr:cNvSpPr/>
      </xdr:nvSpPr>
      <xdr:spPr>
        <a:xfrm>
          <a:off x="7810500" y="10368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7" name="テキスト ボックス 21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8" name="テキスト ボックス 21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9" name="テキスト ボックス 21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0" name="テキスト ボックス 21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1" name="テキスト ボックス 22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103819</xdr:rowOff>
    </xdr:from>
    <xdr:to>
      <xdr:col>55</xdr:col>
      <xdr:colOff>50800</xdr:colOff>
      <xdr:row>61</xdr:row>
      <xdr:rowOff>33969</xdr:rowOff>
    </xdr:to>
    <xdr:sp macro="" textlink="">
      <xdr:nvSpPr>
        <xdr:cNvPr id="222" name="楕円 221"/>
        <xdr:cNvSpPr/>
      </xdr:nvSpPr>
      <xdr:spPr>
        <a:xfrm>
          <a:off x="10426700" y="1039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82246</xdr:rowOff>
    </xdr:from>
    <xdr:ext cx="534377" cy="259045"/>
    <xdr:sp macro="" textlink="">
      <xdr:nvSpPr>
        <xdr:cNvPr id="223" name="【橋りょう・トンネル】&#10;一人当たり有形固定資産（償却資産）額該当値テキスト"/>
        <xdr:cNvSpPr txBox="1"/>
      </xdr:nvSpPr>
      <xdr:spPr>
        <a:xfrm>
          <a:off x="10515600" y="1036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102905</xdr:rowOff>
    </xdr:from>
    <xdr:to>
      <xdr:col>50</xdr:col>
      <xdr:colOff>165100</xdr:colOff>
      <xdr:row>61</xdr:row>
      <xdr:rowOff>33055</xdr:rowOff>
    </xdr:to>
    <xdr:sp macro="" textlink="">
      <xdr:nvSpPr>
        <xdr:cNvPr id="224" name="楕円 223"/>
        <xdr:cNvSpPr/>
      </xdr:nvSpPr>
      <xdr:spPr>
        <a:xfrm>
          <a:off x="9588500" y="1038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153705</xdr:rowOff>
    </xdr:from>
    <xdr:to>
      <xdr:col>55</xdr:col>
      <xdr:colOff>0</xdr:colOff>
      <xdr:row>60</xdr:row>
      <xdr:rowOff>154619</xdr:rowOff>
    </xdr:to>
    <xdr:cxnSp macro="">
      <xdr:nvCxnSpPr>
        <xdr:cNvPr id="225" name="直線コネクタ 224"/>
        <xdr:cNvCxnSpPr/>
      </xdr:nvCxnSpPr>
      <xdr:spPr>
        <a:xfrm>
          <a:off x="9639300" y="10440705"/>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103636</xdr:rowOff>
    </xdr:from>
    <xdr:to>
      <xdr:col>46</xdr:col>
      <xdr:colOff>38100</xdr:colOff>
      <xdr:row>61</xdr:row>
      <xdr:rowOff>33786</xdr:rowOff>
    </xdr:to>
    <xdr:sp macro="" textlink="">
      <xdr:nvSpPr>
        <xdr:cNvPr id="226" name="楕円 225"/>
        <xdr:cNvSpPr/>
      </xdr:nvSpPr>
      <xdr:spPr>
        <a:xfrm>
          <a:off x="8699500" y="1039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153705</xdr:rowOff>
    </xdr:from>
    <xdr:to>
      <xdr:col>50</xdr:col>
      <xdr:colOff>114300</xdr:colOff>
      <xdr:row>60</xdr:row>
      <xdr:rowOff>154436</xdr:rowOff>
    </xdr:to>
    <xdr:cxnSp macro="">
      <xdr:nvCxnSpPr>
        <xdr:cNvPr id="227" name="直線コネクタ 226"/>
        <xdr:cNvCxnSpPr/>
      </xdr:nvCxnSpPr>
      <xdr:spPr>
        <a:xfrm flipV="1">
          <a:off x="8750300" y="10440705"/>
          <a:ext cx="8890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104494</xdr:rowOff>
    </xdr:from>
    <xdr:to>
      <xdr:col>41</xdr:col>
      <xdr:colOff>101600</xdr:colOff>
      <xdr:row>61</xdr:row>
      <xdr:rowOff>34644</xdr:rowOff>
    </xdr:to>
    <xdr:sp macro="" textlink="">
      <xdr:nvSpPr>
        <xdr:cNvPr id="228" name="楕円 227"/>
        <xdr:cNvSpPr/>
      </xdr:nvSpPr>
      <xdr:spPr>
        <a:xfrm>
          <a:off x="7810500" y="1039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154436</xdr:rowOff>
    </xdr:from>
    <xdr:to>
      <xdr:col>45</xdr:col>
      <xdr:colOff>177800</xdr:colOff>
      <xdr:row>60</xdr:row>
      <xdr:rowOff>155294</xdr:rowOff>
    </xdr:to>
    <xdr:cxnSp macro="">
      <xdr:nvCxnSpPr>
        <xdr:cNvPr id="229" name="直線コネクタ 228"/>
        <xdr:cNvCxnSpPr/>
      </xdr:nvCxnSpPr>
      <xdr:spPr>
        <a:xfrm flipV="1">
          <a:off x="7861300" y="10441436"/>
          <a:ext cx="889000" cy="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58</xdr:row>
      <xdr:rowOff>168568</xdr:rowOff>
    </xdr:from>
    <xdr:ext cx="534377" cy="259045"/>
    <xdr:sp macro="" textlink="">
      <xdr:nvSpPr>
        <xdr:cNvPr id="230" name="n_1aveValue【橋りょう・トンネル】&#10;一人当たり有形固定資産（償却資産）額"/>
        <xdr:cNvSpPr txBox="1"/>
      </xdr:nvSpPr>
      <xdr:spPr>
        <a:xfrm>
          <a:off x="9359411" y="1011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58</xdr:row>
      <xdr:rowOff>84655</xdr:rowOff>
    </xdr:from>
    <xdr:ext cx="534377" cy="259045"/>
    <xdr:sp macro="" textlink="">
      <xdr:nvSpPr>
        <xdr:cNvPr id="231" name="n_2aveValue【橋りょう・トンネル】&#10;一人当たり有形固定資産（償却資産）額"/>
        <xdr:cNvSpPr txBox="1"/>
      </xdr:nvSpPr>
      <xdr:spPr>
        <a:xfrm>
          <a:off x="8483111" y="1002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59</xdr:row>
      <xdr:rowOff>27796</xdr:rowOff>
    </xdr:from>
    <xdr:ext cx="534377" cy="259045"/>
    <xdr:sp macro="" textlink="">
      <xdr:nvSpPr>
        <xdr:cNvPr id="232" name="n_3aveValue【橋りょう・トンネル】&#10;一人当たり有形固定資産（償却資産）額"/>
        <xdr:cNvSpPr txBox="1"/>
      </xdr:nvSpPr>
      <xdr:spPr>
        <a:xfrm>
          <a:off x="7594111" y="10143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61</xdr:row>
      <xdr:rowOff>24182</xdr:rowOff>
    </xdr:from>
    <xdr:ext cx="534377" cy="259045"/>
    <xdr:sp macro="" textlink="">
      <xdr:nvSpPr>
        <xdr:cNvPr id="233" name="n_1mainValue【橋りょう・トンネル】&#10;一人当たり有形固定資産（償却資産）額"/>
        <xdr:cNvSpPr txBox="1"/>
      </xdr:nvSpPr>
      <xdr:spPr>
        <a:xfrm>
          <a:off x="9359411" y="1048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24913</xdr:rowOff>
    </xdr:from>
    <xdr:ext cx="534377" cy="259045"/>
    <xdr:sp macro="" textlink="">
      <xdr:nvSpPr>
        <xdr:cNvPr id="234" name="n_2mainValue【橋りょう・トンネル】&#10;一人当たり有形固定資産（償却資産）額"/>
        <xdr:cNvSpPr txBox="1"/>
      </xdr:nvSpPr>
      <xdr:spPr>
        <a:xfrm>
          <a:off x="8483111" y="1048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61</xdr:row>
      <xdr:rowOff>25771</xdr:rowOff>
    </xdr:from>
    <xdr:ext cx="534377" cy="259045"/>
    <xdr:sp macro="" textlink="">
      <xdr:nvSpPr>
        <xdr:cNvPr id="235" name="n_3mainValue【橋りょう・トンネル】&#10;一人当たり有形固定資産（償却資産）額"/>
        <xdr:cNvSpPr txBox="1"/>
      </xdr:nvSpPr>
      <xdr:spPr>
        <a:xfrm>
          <a:off x="7594111" y="1048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6" name="正方形/長方形 23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7" name="正方形/長方形 23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8" name="正方形/長方形 23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9" name="正方形/長方形 23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0" name="正方形/長方形 23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1" name="正方形/長方形 24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2" name="正方形/長方形 24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3" name="正方形/長方形 24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4" name="テキスト ボックス 24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5" name="直線コネクタ 24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6" name="テキスト ボックス 24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7" name="直線コネクタ 246"/>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48" name="テキスト ボックス 247"/>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49" name="直線コネクタ 248"/>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0" name="テキスト ボックス 249"/>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1" name="直線コネクタ 250"/>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52" name="テキスト ボックス 251"/>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53" name="直線コネクタ 252"/>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54" name="テキスト ボックス 253"/>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5" name="直線コネクタ 25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6" name="テキスト ボックス 25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56387</xdr:rowOff>
    </xdr:from>
    <xdr:to>
      <xdr:col>24</xdr:col>
      <xdr:colOff>62865</xdr:colOff>
      <xdr:row>86</xdr:row>
      <xdr:rowOff>8382</xdr:rowOff>
    </xdr:to>
    <xdr:cxnSp macro="">
      <xdr:nvCxnSpPr>
        <xdr:cNvPr id="258" name="直線コネクタ 257"/>
        <xdr:cNvCxnSpPr/>
      </xdr:nvCxnSpPr>
      <xdr:spPr>
        <a:xfrm flipV="1">
          <a:off x="4634865" y="13429487"/>
          <a:ext cx="0" cy="1323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12209</xdr:rowOff>
    </xdr:from>
    <xdr:ext cx="405111" cy="259045"/>
    <xdr:sp macro="" textlink="">
      <xdr:nvSpPr>
        <xdr:cNvPr id="259" name="【公営住宅】&#10;有形固定資産減価償却率最小値テキスト"/>
        <xdr:cNvSpPr txBox="1"/>
      </xdr:nvSpPr>
      <xdr:spPr>
        <a:xfrm>
          <a:off x="4673600" y="1475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8382</xdr:rowOff>
    </xdr:from>
    <xdr:to>
      <xdr:col>24</xdr:col>
      <xdr:colOff>152400</xdr:colOff>
      <xdr:row>86</xdr:row>
      <xdr:rowOff>8382</xdr:rowOff>
    </xdr:to>
    <xdr:cxnSp macro="">
      <xdr:nvCxnSpPr>
        <xdr:cNvPr id="260" name="直線コネクタ 259"/>
        <xdr:cNvCxnSpPr/>
      </xdr:nvCxnSpPr>
      <xdr:spPr>
        <a:xfrm>
          <a:off x="4546600" y="1475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3064</xdr:rowOff>
    </xdr:from>
    <xdr:ext cx="405111" cy="259045"/>
    <xdr:sp macro="" textlink="">
      <xdr:nvSpPr>
        <xdr:cNvPr id="261" name="【公営住宅】&#10;有形固定資産減価償却率最大値テキスト"/>
        <xdr:cNvSpPr txBox="1"/>
      </xdr:nvSpPr>
      <xdr:spPr>
        <a:xfrm>
          <a:off x="4673600" y="13204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56387</xdr:rowOff>
    </xdr:from>
    <xdr:to>
      <xdr:col>24</xdr:col>
      <xdr:colOff>152400</xdr:colOff>
      <xdr:row>78</xdr:row>
      <xdr:rowOff>56387</xdr:rowOff>
    </xdr:to>
    <xdr:cxnSp macro="">
      <xdr:nvCxnSpPr>
        <xdr:cNvPr id="262" name="直線コネクタ 261"/>
        <xdr:cNvCxnSpPr/>
      </xdr:nvCxnSpPr>
      <xdr:spPr>
        <a:xfrm>
          <a:off x="4546600" y="13429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155464</xdr:rowOff>
    </xdr:from>
    <xdr:ext cx="405111" cy="259045"/>
    <xdr:sp macro="" textlink="">
      <xdr:nvSpPr>
        <xdr:cNvPr id="263" name="【公営住宅】&#10;有形固定資産減価償却率平均値テキスト"/>
        <xdr:cNvSpPr txBox="1"/>
      </xdr:nvSpPr>
      <xdr:spPr>
        <a:xfrm>
          <a:off x="4673600" y="142143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5587</xdr:rowOff>
    </xdr:from>
    <xdr:to>
      <xdr:col>24</xdr:col>
      <xdr:colOff>114300</xdr:colOff>
      <xdr:row>83</xdr:row>
      <xdr:rowOff>107187</xdr:rowOff>
    </xdr:to>
    <xdr:sp macro="" textlink="">
      <xdr:nvSpPr>
        <xdr:cNvPr id="264" name="フローチャート: 判断 263"/>
        <xdr:cNvSpPr/>
      </xdr:nvSpPr>
      <xdr:spPr>
        <a:xfrm>
          <a:off x="4584700" y="1423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21589</xdr:rowOff>
    </xdr:from>
    <xdr:to>
      <xdr:col>20</xdr:col>
      <xdr:colOff>38100</xdr:colOff>
      <xdr:row>83</xdr:row>
      <xdr:rowOff>123189</xdr:rowOff>
    </xdr:to>
    <xdr:sp macro="" textlink="">
      <xdr:nvSpPr>
        <xdr:cNvPr id="265" name="フローチャート: 判断 264"/>
        <xdr:cNvSpPr/>
      </xdr:nvSpPr>
      <xdr:spPr>
        <a:xfrm>
          <a:off x="3746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42163</xdr:rowOff>
    </xdr:from>
    <xdr:to>
      <xdr:col>15</xdr:col>
      <xdr:colOff>101600</xdr:colOff>
      <xdr:row>83</xdr:row>
      <xdr:rowOff>143763</xdr:rowOff>
    </xdr:to>
    <xdr:sp macro="" textlink="">
      <xdr:nvSpPr>
        <xdr:cNvPr id="266" name="フローチャート: 判断 265"/>
        <xdr:cNvSpPr/>
      </xdr:nvSpPr>
      <xdr:spPr>
        <a:xfrm>
          <a:off x="2857500" y="1427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83313</xdr:rowOff>
    </xdr:from>
    <xdr:to>
      <xdr:col>10</xdr:col>
      <xdr:colOff>165100</xdr:colOff>
      <xdr:row>84</xdr:row>
      <xdr:rowOff>13463</xdr:rowOff>
    </xdr:to>
    <xdr:sp macro="" textlink="">
      <xdr:nvSpPr>
        <xdr:cNvPr id="267" name="フローチャート: 判断 266"/>
        <xdr:cNvSpPr/>
      </xdr:nvSpPr>
      <xdr:spPr>
        <a:xfrm>
          <a:off x="1968500" y="1431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8" name="テキスト ボックス 26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9" name="テキスト ボックス 26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0" name="テキスト ボックス 26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1" name="テキスト ボックス 27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2" name="テキスト ボックス 27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94742</xdr:rowOff>
    </xdr:from>
    <xdr:to>
      <xdr:col>24</xdr:col>
      <xdr:colOff>114300</xdr:colOff>
      <xdr:row>83</xdr:row>
      <xdr:rowOff>24892</xdr:rowOff>
    </xdr:to>
    <xdr:sp macro="" textlink="">
      <xdr:nvSpPr>
        <xdr:cNvPr id="273" name="楕円 272"/>
        <xdr:cNvSpPr/>
      </xdr:nvSpPr>
      <xdr:spPr>
        <a:xfrm>
          <a:off x="4584700" y="1415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117619</xdr:rowOff>
    </xdr:from>
    <xdr:ext cx="405111" cy="259045"/>
    <xdr:sp macro="" textlink="">
      <xdr:nvSpPr>
        <xdr:cNvPr id="274" name="【公営住宅】&#10;有形固定資産減価償却率該当値テキスト"/>
        <xdr:cNvSpPr txBox="1"/>
      </xdr:nvSpPr>
      <xdr:spPr>
        <a:xfrm>
          <a:off x="4673600" y="1400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110744</xdr:rowOff>
    </xdr:from>
    <xdr:to>
      <xdr:col>20</xdr:col>
      <xdr:colOff>38100</xdr:colOff>
      <xdr:row>83</xdr:row>
      <xdr:rowOff>40894</xdr:rowOff>
    </xdr:to>
    <xdr:sp macro="" textlink="">
      <xdr:nvSpPr>
        <xdr:cNvPr id="275" name="楕円 274"/>
        <xdr:cNvSpPr/>
      </xdr:nvSpPr>
      <xdr:spPr>
        <a:xfrm>
          <a:off x="3746500" y="141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145542</xdr:rowOff>
    </xdr:from>
    <xdr:to>
      <xdr:col>24</xdr:col>
      <xdr:colOff>63500</xdr:colOff>
      <xdr:row>82</xdr:row>
      <xdr:rowOff>161544</xdr:rowOff>
    </xdr:to>
    <xdr:cxnSp macro="">
      <xdr:nvCxnSpPr>
        <xdr:cNvPr id="276" name="直線コネクタ 275"/>
        <xdr:cNvCxnSpPr/>
      </xdr:nvCxnSpPr>
      <xdr:spPr>
        <a:xfrm flipV="1">
          <a:off x="3797300" y="14204442"/>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113030</xdr:rowOff>
    </xdr:from>
    <xdr:to>
      <xdr:col>15</xdr:col>
      <xdr:colOff>101600</xdr:colOff>
      <xdr:row>83</xdr:row>
      <xdr:rowOff>43180</xdr:rowOff>
    </xdr:to>
    <xdr:sp macro="" textlink="">
      <xdr:nvSpPr>
        <xdr:cNvPr id="277" name="楕円 276"/>
        <xdr:cNvSpPr/>
      </xdr:nvSpPr>
      <xdr:spPr>
        <a:xfrm>
          <a:off x="28575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161544</xdr:rowOff>
    </xdr:from>
    <xdr:to>
      <xdr:col>19</xdr:col>
      <xdr:colOff>177800</xdr:colOff>
      <xdr:row>82</xdr:row>
      <xdr:rowOff>163830</xdr:rowOff>
    </xdr:to>
    <xdr:cxnSp macro="">
      <xdr:nvCxnSpPr>
        <xdr:cNvPr id="278" name="直線コネクタ 277"/>
        <xdr:cNvCxnSpPr/>
      </xdr:nvCxnSpPr>
      <xdr:spPr>
        <a:xfrm flipV="1">
          <a:off x="2908300" y="1422044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74168</xdr:rowOff>
    </xdr:from>
    <xdr:to>
      <xdr:col>10</xdr:col>
      <xdr:colOff>165100</xdr:colOff>
      <xdr:row>83</xdr:row>
      <xdr:rowOff>4318</xdr:rowOff>
    </xdr:to>
    <xdr:sp macro="" textlink="">
      <xdr:nvSpPr>
        <xdr:cNvPr id="279" name="楕円 278"/>
        <xdr:cNvSpPr/>
      </xdr:nvSpPr>
      <xdr:spPr>
        <a:xfrm>
          <a:off x="1968500" y="1413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124968</xdr:rowOff>
    </xdr:from>
    <xdr:to>
      <xdr:col>15</xdr:col>
      <xdr:colOff>50800</xdr:colOff>
      <xdr:row>82</xdr:row>
      <xdr:rowOff>163830</xdr:rowOff>
    </xdr:to>
    <xdr:cxnSp macro="">
      <xdr:nvCxnSpPr>
        <xdr:cNvPr id="280" name="直線コネクタ 279"/>
        <xdr:cNvCxnSpPr/>
      </xdr:nvCxnSpPr>
      <xdr:spPr>
        <a:xfrm>
          <a:off x="2019300" y="14183868"/>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114316</xdr:rowOff>
    </xdr:from>
    <xdr:ext cx="405111" cy="259045"/>
    <xdr:sp macro="" textlink="">
      <xdr:nvSpPr>
        <xdr:cNvPr id="281" name="n_1aveValue【公営住宅】&#10;有形固定資産減価償却率"/>
        <xdr:cNvSpPr txBox="1"/>
      </xdr:nvSpPr>
      <xdr:spPr>
        <a:xfrm>
          <a:off x="35820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134890</xdr:rowOff>
    </xdr:from>
    <xdr:ext cx="405111" cy="259045"/>
    <xdr:sp macro="" textlink="">
      <xdr:nvSpPr>
        <xdr:cNvPr id="282" name="n_2aveValue【公営住宅】&#10;有形固定資産減価償却率"/>
        <xdr:cNvSpPr txBox="1"/>
      </xdr:nvSpPr>
      <xdr:spPr>
        <a:xfrm>
          <a:off x="2705744" y="14365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4590</xdr:rowOff>
    </xdr:from>
    <xdr:ext cx="405111" cy="259045"/>
    <xdr:sp macro="" textlink="">
      <xdr:nvSpPr>
        <xdr:cNvPr id="283" name="n_3aveValue【公営住宅】&#10;有形固定資産減価償却率"/>
        <xdr:cNvSpPr txBox="1"/>
      </xdr:nvSpPr>
      <xdr:spPr>
        <a:xfrm>
          <a:off x="1816744" y="14406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57421</xdr:rowOff>
    </xdr:from>
    <xdr:ext cx="405111" cy="259045"/>
    <xdr:sp macro="" textlink="">
      <xdr:nvSpPr>
        <xdr:cNvPr id="284" name="n_1mainValue【公営住宅】&#10;有形固定資産減価償却率"/>
        <xdr:cNvSpPr txBox="1"/>
      </xdr:nvSpPr>
      <xdr:spPr>
        <a:xfrm>
          <a:off x="3582044" y="13944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59707</xdr:rowOff>
    </xdr:from>
    <xdr:ext cx="405111" cy="259045"/>
    <xdr:sp macro="" textlink="">
      <xdr:nvSpPr>
        <xdr:cNvPr id="285" name="n_2mainValue【公営住宅】&#10;有形固定資産減価償却率"/>
        <xdr:cNvSpPr txBox="1"/>
      </xdr:nvSpPr>
      <xdr:spPr>
        <a:xfrm>
          <a:off x="2705744" y="1394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20845</xdr:rowOff>
    </xdr:from>
    <xdr:ext cx="405111" cy="259045"/>
    <xdr:sp macro="" textlink="">
      <xdr:nvSpPr>
        <xdr:cNvPr id="286" name="n_3mainValue【公営住宅】&#10;有形固定資産減価償却率"/>
        <xdr:cNvSpPr txBox="1"/>
      </xdr:nvSpPr>
      <xdr:spPr>
        <a:xfrm>
          <a:off x="1816744" y="1390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7" name="正方形/長方形 28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8" name="正方形/長方形 28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9" name="正方形/長方形 28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0" name="正方形/長方形 28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1" name="正方形/長方形 29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2" name="正方形/長方形 29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3" name="正方形/長方形 29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4" name="正方形/長方形 29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5" name="テキスト ボックス 29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6" name="直線コネクタ 29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97" name="直線コネクタ 29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8" name="テキスト ボックス 29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9" name="直線コネクタ 29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00" name="テキスト ボックス 29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1" name="直線コネクタ 30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02" name="テキスト ボックス 30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03" name="直線コネクタ 30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04" name="テキスト ボックス 30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5" name="直線コネクタ 30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6" name="テキスト ボックス 30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132741</xdr:rowOff>
    </xdr:from>
    <xdr:to>
      <xdr:col>54</xdr:col>
      <xdr:colOff>189865</xdr:colOff>
      <xdr:row>86</xdr:row>
      <xdr:rowOff>36271</xdr:rowOff>
    </xdr:to>
    <xdr:cxnSp macro="">
      <xdr:nvCxnSpPr>
        <xdr:cNvPr id="308" name="直線コネクタ 307"/>
        <xdr:cNvCxnSpPr/>
      </xdr:nvCxnSpPr>
      <xdr:spPr>
        <a:xfrm flipV="1">
          <a:off x="10476865" y="13505841"/>
          <a:ext cx="0" cy="1275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09" name="【公営住宅】&#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10" name="直線コネクタ 309"/>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79418</xdr:rowOff>
    </xdr:from>
    <xdr:ext cx="469744" cy="259045"/>
    <xdr:sp macro="" textlink="">
      <xdr:nvSpPr>
        <xdr:cNvPr id="311" name="【公営住宅】&#10;一人当たり面積最大値テキスト"/>
        <xdr:cNvSpPr txBox="1"/>
      </xdr:nvSpPr>
      <xdr:spPr>
        <a:xfrm>
          <a:off x="10515600" y="13281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132741</xdr:rowOff>
    </xdr:from>
    <xdr:to>
      <xdr:col>55</xdr:col>
      <xdr:colOff>88900</xdr:colOff>
      <xdr:row>78</xdr:row>
      <xdr:rowOff>132741</xdr:rowOff>
    </xdr:to>
    <xdr:cxnSp macro="">
      <xdr:nvCxnSpPr>
        <xdr:cNvPr id="312" name="直線コネクタ 311"/>
        <xdr:cNvCxnSpPr/>
      </xdr:nvCxnSpPr>
      <xdr:spPr>
        <a:xfrm>
          <a:off x="10388600" y="13505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135450</xdr:rowOff>
    </xdr:from>
    <xdr:ext cx="469744" cy="259045"/>
    <xdr:sp macro="" textlink="">
      <xdr:nvSpPr>
        <xdr:cNvPr id="313" name="【公営住宅】&#10;一人当たり面積平均値テキスト"/>
        <xdr:cNvSpPr txBox="1"/>
      </xdr:nvSpPr>
      <xdr:spPr>
        <a:xfrm>
          <a:off x="10515600" y="143658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112573</xdr:rowOff>
    </xdr:from>
    <xdr:to>
      <xdr:col>55</xdr:col>
      <xdr:colOff>50800</xdr:colOff>
      <xdr:row>85</xdr:row>
      <xdr:rowOff>42723</xdr:rowOff>
    </xdr:to>
    <xdr:sp macro="" textlink="">
      <xdr:nvSpPr>
        <xdr:cNvPr id="314" name="フローチャート: 判断 313"/>
        <xdr:cNvSpPr/>
      </xdr:nvSpPr>
      <xdr:spPr>
        <a:xfrm>
          <a:off x="10426700" y="1451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118974</xdr:rowOff>
    </xdr:from>
    <xdr:to>
      <xdr:col>50</xdr:col>
      <xdr:colOff>165100</xdr:colOff>
      <xdr:row>85</xdr:row>
      <xdr:rowOff>49124</xdr:rowOff>
    </xdr:to>
    <xdr:sp macro="" textlink="">
      <xdr:nvSpPr>
        <xdr:cNvPr id="315" name="フローチャート: 判断 314"/>
        <xdr:cNvSpPr/>
      </xdr:nvSpPr>
      <xdr:spPr>
        <a:xfrm>
          <a:off x="9588500" y="1452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113488</xdr:rowOff>
    </xdr:from>
    <xdr:to>
      <xdr:col>46</xdr:col>
      <xdr:colOff>38100</xdr:colOff>
      <xdr:row>85</xdr:row>
      <xdr:rowOff>43638</xdr:rowOff>
    </xdr:to>
    <xdr:sp macro="" textlink="">
      <xdr:nvSpPr>
        <xdr:cNvPr id="316" name="フローチャート: 判断 315"/>
        <xdr:cNvSpPr/>
      </xdr:nvSpPr>
      <xdr:spPr>
        <a:xfrm>
          <a:off x="86995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45822</xdr:rowOff>
    </xdr:from>
    <xdr:to>
      <xdr:col>41</xdr:col>
      <xdr:colOff>101600</xdr:colOff>
      <xdr:row>84</xdr:row>
      <xdr:rowOff>147422</xdr:rowOff>
    </xdr:to>
    <xdr:sp macro="" textlink="">
      <xdr:nvSpPr>
        <xdr:cNvPr id="317" name="フローチャート: 判断 316"/>
        <xdr:cNvSpPr/>
      </xdr:nvSpPr>
      <xdr:spPr>
        <a:xfrm>
          <a:off x="7810500" y="1444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8" name="テキスト ボックス 31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9" name="テキスト ボックス 31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0" name="テキスト ボックス 31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1" name="テキスト ボックス 32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2" name="テキスト ボックス 32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73253</xdr:rowOff>
    </xdr:from>
    <xdr:to>
      <xdr:col>55</xdr:col>
      <xdr:colOff>50800</xdr:colOff>
      <xdr:row>86</xdr:row>
      <xdr:rowOff>3403</xdr:rowOff>
    </xdr:to>
    <xdr:sp macro="" textlink="">
      <xdr:nvSpPr>
        <xdr:cNvPr id="323" name="楕円 322"/>
        <xdr:cNvSpPr/>
      </xdr:nvSpPr>
      <xdr:spPr>
        <a:xfrm>
          <a:off x="10426700" y="1464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159630</xdr:rowOff>
    </xdr:from>
    <xdr:ext cx="469744" cy="259045"/>
    <xdr:sp macro="" textlink="">
      <xdr:nvSpPr>
        <xdr:cNvPr id="324" name="【公営住宅】&#10;一人当たり面積該当値テキスト"/>
        <xdr:cNvSpPr txBox="1"/>
      </xdr:nvSpPr>
      <xdr:spPr>
        <a:xfrm>
          <a:off x="10515600" y="14561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72797</xdr:rowOff>
    </xdr:from>
    <xdr:to>
      <xdr:col>50</xdr:col>
      <xdr:colOff>165100</xdr:colOff>
      <xdr:row>86</xdr:row>
      <xdr:rowOff>2947</xdr:rowOff>
    </xdr:to>
    <xdr:sp macro="" textlink="">
      <xdr:nvSpPr>
        <xdr:cNvPr id="325" name="楕円 324"/>
        <xdr:cNvSpPr/>
      </xdr:nvSpPr>
      <xdr:spPr>
        <a:xfrm>
          <a:off x="9588500" y="1464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123597</xdr:rowOff>
    </xdr:from>
    <xdr:to>
      <xdr:col>55</xdr:col>
      <xdr:colOff>0</xdr:colOff>
      <xdr:row>85</xdr:row>
      <xdr:rowOff>124053</xdr:rowOff>
    </xdr:to>
    <xdr:cxnSp macro="">
      <xdr:nvCxnSpPr>
        <xdr:cNvPr id="326" name="直線コネクタ 325"/>
        <xdr:cNvCxnSpPr/>
      </xdr:nvCxnSpPr>
      <xdr:spPr>
        <a:xfrm>
          <a:off x="9639300" y="14696847"/>
          <a:ext cx="8382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72340</xdr:rowOff>
    </xdr:from>
    <xdr:to>
      <xdr:col>46</xdr:col>
      <xdr:colOff>38100</xdr:colOff>
      <xdr:row>86</xdr:row>
      <xdr:rowOff>2490</xdr:rowOff>
    </xdr:to>
    <xdr:sp macro="" textlink="">
      <xdr:nvSpPr>
        <xdr:cNvPr id="327" name="楕円 326"/>
        <xdr:cNvSpPr/>
      </xdr:nvSpPr>
      <xdr:spPr>
        <a:xfrm>
          <a:off x="8699500" y="1464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123140</xdr:rowOff>
    </xdr:from>
    <xdr:to>
      <xdr:col>50</xdr:col>
      <xdr:colOff>114300</xdr:colOff>
      <xdr:row>85</xdr:row>
      <xdr:rowOff>123597</xdr:rowOff>
    </xdr:to>
    <xdr:cxnSp macro="">
      <xdr:nvCxnSpPr>
        <xdr:cNvPr id="328" name="直線コネクタ 327"/>
        <xdr:cNvCxnSpPr/>
      </xdr:nvCxnSpPr>
      <xdr:spPr>
        <a:xfrm>
          <a:off x="8750300" y="14696390"/>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64567</xdr:rowOff>
    </xdr:from>
    <xdr:to>
      <xdr:col>41</xdr:col>
      <xdr:colOff>101600</xdr:colOff>
      <xdr:row>85</xdr:row>
      <xdr:rowOff>166167</xdr:rowOff>
    </xdr:to>
    <xdr:sp macro="" textlink="">
      <xdr:nvSpPr>
        <xdr:cNvPr id="329" name="楕円 328"/>
        <xdr:cNvSpPr/>
      </xdr:nvSpPr>
      <xdr:spPr>
        <a:xfrm>
          <a:off x="7810500" y="1463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115367</xdr:rowOff>
    </xdr:from>
    <xdr:to>
      <xdr:col>45</xdr:col>
      <xdr:colOff>177800</xdr:colOff>
      <xdr:row>85</xdr:row>
      <xdr:rowOff>123140</xdr:rowOff>
    </xdr:to>
    <xdr:cxnSp macro="">
      <xdr:nvCxnSpPr>
        <xdr:cNvPr id="330" name="直線コネクタ 329"/>
        <xdr:cNvCxnSpPr/>
      </xdr:nvCxnSpPr>
      <xdr:spPr>
        <a:xfrm>
          <a:off x="7861300" y="14688617"/>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65651</xdr:rowOff>
    </xdr:from>
    <xdr:ext cx="469744" cy="259045"/>
    <xdr:sp macro="" textlink="">
      <xdr:nvSpPr>
        <xdr:cNvPr id="331" name="n_1aveValue【公営住宅】&#10;一人当たり面積"/>
        <xdr:cNvSpPr txBox="1"/>
      </xdr:nvSpPr>
      <xdr:spPr>
        <a:xfrm>
          <a:off x="9391727" y="1429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60165</xdr:rowOff>
    </xdr:from>
    <xdr:ext cx="469744" cy="259045"/>
    <xdr:sp macro="" textlink="">
      <xdr:nvSpPr>
        <xdr:cNvPr id="332" name="n_2aveValue【公営住宅】&#10;一人当たり面積"/>
        <xdr:cNvSpPr txBox="1"/>
      </xdr:nvSpPr>
      <xdr:spPr>
        <a:xfrm>
          <a:off x="8515427" y="1429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163949</xdr:rowOff>
    </xdr:from>
    <xdr:ext cx="469744" cy="259045"/>
    <xdr:sp macro="" textlink="">
      <xdr:nvSpPr>
        <xdr:cNvPr id="333" name="n_3aveValue【公営住宅】&#10;一人当たり面積"/>
        <xdr:cNvSpPr txBox="1"/>
      </xdr:nvSpPr>
      <xdr:spPr>
        <a:xfrm>
          <a:off x="7626427" y="14222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165524</xdr:rowOff>
    </xdr:from>
    <xdr:ext cx="469744" cy="259045"/>
    <xdr:sp macro="" textlink="">
      <xdr:nvSpPr>
        <xdr:cNvPr id="334" name="n_1mainValue【公営住宅】&#10;一人当たり面積"/>
        <xdr:cNvSpPr txBox="1"/>
      </xdr:nvSpPr>
      <xdr:spPr>
        <a:xfrm>
          <a:off x="9391727" y="14738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165067</xdr:rowOff>
    </xdr:from>
    <xdr:ext cx="469744" cy="259045"/>
    <xdr:sp macro="" textlink="">
      <xdr:nvSpPr>
        <xdr:cNvPr id="335" name="n_2mainValue【公営住宅】&#10;一人当たり面積"/>
        <xdr:cNvSpPr txBox="1"/>
      </xdr:nvSpPr>
      <xdr:spPr>
        <a:xfrm>
          <a:off x="8515427" y="1473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157294</xdr:rowOff>
    </xdr:from>
    <xdr:ext cx="469744" cy="259045"/>
    <xdr:sp macro="" textlink="">
      <xdr:nvSpPr>
        <xdr:cNvPr id="336" name="n_3mainValue【公営住宅】&#10;一人当たり面積"/>
        <xdr:cNvSpPr txBox="1"/>
      </xdr:nvSpPr>
      <xdr:spPr>
        <a:xfrm>
          <a:off x="7626427" y="14730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7" name="正方形/長方形 33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8" name="正方形/長方形 33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9" name="正方形/長方形 33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0" name="正方形/長方形 33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1" name="正方形/長方形 34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2" name="正方形/長方形 34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3" name="正方形/長方形 34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4" name="正方形/長方形 34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5" name="テキスト ボックス 34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6" name="直線コネクタ 34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47" name="テキスト ボックス 346"/>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48" name="直線コネクタ 34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349" name="テキスト ボックス 348"/>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0" name="直線コネクタ 34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1" name="テキスト ボックス 35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52" name="直線コネクタ 35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53" name="テキスト ボックス 35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54" name="直線コネクタ 35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55" name="テキスト ボックス 35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56" name="直線コネクタ 35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57" name="テキスト ボックス 35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8" name="直線コネクタ 35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359" name="テキスト ボックス 358"/>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0" name="直線コネクタ 35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1" name="テキスト ボックス 36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2"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32113</xdr:rowOff>
    </xdr:from>
    <xdr:to>
      <xdr:col>24</xdr:col>
      <xdr:colOff>62865</xdr:colOff>
      <xdr:row>107</xdr:row>
      <xdr:rowOff>103958</xdr:rowOff>
    </xdr:to>
    <xdr:cxnSp macro="">
      <xdr:nvCxnSpPr>
        <xdr:cNvPr id="363" name="直線コネクタ 362"/>
        <xdr:cNvCxnSpPr/>
      </xdr:nvCxnSpPr>
      <xdr:spPr>
        <a:xfrm flipV="1">
          <a:off x="4634865" y="17005663"/>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107785</xdr:rowOff>
    </xdr:from>
    <xdr:ext cx="405111" cy="259045"/>
    <xdr:sp macro="" textlink="">
      <xdr:nvSpPr>
        <xdr:cNvPr id="364" name="【港湾・漁港】&#10;有形固定資産減価償却率最小値テキスト"/>
        <xdr:cNvSpPr txBox="1"/>
      </xdr:nvSpPr>
      <xdr:spPr>
        <a:xfrm>
          <a:off x="4673600" y="18452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103958</xdr:rowOff>
    </xdr:from>
    <xdr:to>
      <xdr:col>24</xdr:col>
      <xdr:colOff>152400</xdr:colOff>
      <xdr:row>107</xdr:row>
      <xdr:rowOff>103958</xdr:rowOff>
    </xdr:to>
    <xdr:cxnSp macro="">
      <xdr:nvCxnSpPr>
        <xdr:cNvPr id="365" name="直線コネクタ 364"/>
        <xdr:cNvCxnSpPr/>
      </xdr:nvCxnSpPr>
      <xdr:spPr>
        <a:xfrm>
          <a:off x="4546600" y="18449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97</xdr:row>
      <xdr:rowOff>150240</xdr:rowOff>
    </xdr:from>
    <xdr:ext cx="405111" cy="259045"/>
    <xdr:sp macro="" textlink="">
      <xdr:nvSpPr>
        <xdr:cNvPr id="366" name="【港湾・漁港】&#10;有形固定資産減価償却率最大値テキスト"/>
        <xdr:cNvSpPr txBox="1"/>
      </xdr:nvSpPr>
      <xdr:spPr>
        <a:xfrm>
          <a:off x="4673600" y="16780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32113</xdr:rowOff>
    </xdr:from>
    <xdr:to>
      <xdr:col>24</xdr:col>
      <xdr:colOff>152400</xdr:colOff>
      <xdr:row>99</xdr:row>
      <xdr:rowOff>32113</xdr:rowOff>
    </xdr:to>
    <xdr:cxnSp macro="">
      <xdr:nvCxnSpPr>
        <xdr:cNvPr id="367" name="直線コネクタ 366"/>
        <xdr:cNvCxnSpPr/>
      </xdr:nvCxnSpPr>
      <xdr:spPr>
        <a:xfrm>
          <a:off x="4546600" y="1700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58075</xdr:rowOff>
    </xdr:from>
    <xdr:ext cx="405111" cy="259045"/>
    <xdr:sp macro="" textlink="">
      <xdr:nvSpPr>
        <xdr:cNvPr id="368" name="【港湾・漁港】&#10;有形固定資産減価償却率平均値テキスト"/>
        <xdr:cNvSpPr txBox="1"/>
      </xdr:nvSpPr>
      <xdr:spPr>
        <a:xfrm>
          <a:off x="4673600" y="177174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35198</xdr:rowOff>
    </xdr:from>
    <xdr:to>
      <xdr:col>24</xdr:col>
      <xdr:colOff>114300</xdr:colOff>
      <xdr:row>104</xdr:row>
      <xdr:rowOff>136798</xdr:rowOff>
    </xdr:to>
    <xdr:sp macro="" textlink="">
      <xdr:nvSpPr>
        <xdr:cNvPr id="369" name="フローチャート: 判断 368"/>
        <xdr:cNvSpPr/>
      </xdr:nvSpPr>
      <xdr:spPr>
        <a:xfrm>
          <a:off x="45847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142966</xdr:rowOff>
    </xdr:from>
    <xdr:to>
      <xdr:col>20</xdr:col>
      <xdr:colOff>38100</xdr:colOff>
      <xdr:row>105</xdr:row>
      <xdr:rowOff>73116</xdr:rowOff>
    </xdr:to>
    <xdr:sp macro="" textlink="">
      <xdr:nvSpPr>
        <xdr:cNvPr id="370" name="フローチャート: 判断 369"/>
        <xdr:cNvSpPr/>
      </xdr:nvSpPr>
      <xdr:spPr>
        <a:xfrm>
          <a:off x="3746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43362</xdr:rowOff>
    </xdr:from>
    <xdr:to>
      <xdr:col>15</xdr:col>
      <xdr:colOff>101600</xdr:colOff>
      <xdr:row>105</xdr:row>
      <xdr:rowOff>144962</xdr:rowOff>
    </xdr:to>
    <xdr:sp macro="" textlink="">
      <xdr:nvSpPr>
        <xdr:cNvPr id="371" name="フローチャート: 判断 370"/>
        <xdr:cNvSpPr/>
      </xdr:nvSpPr>
      <xdr:spPr>
        <a:xfrm>
          <a:off x="2857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107</xdr:row>
      <xdr:rowOff>53158</xdr:rowOff>
    </xdr:from>
    <xdr:to>
      <xdr:col>10</xdr:col>
      <xdr:colOff>165100</xdr:colOff>
      <xdr:row>107</xdr:row>
      <xdr:rowOff>154758</xdr:rowOff>
    </xdr:to>
    <xdr:sp macro="" textlink="">
      <xdr:nvSpPr>
        <xdr:cNvPr id="372" name="フローチャート: 判断 371"/>
        <xdr:cNvSpPr/>
      </xdr:nvSpPr>
      <xdr:spPr>
        <a:xfrm>
          <a:off x="1968500" y="1839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3" name="テキスト ボックス 37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4" name="テキスト ボックス 37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5" name="テキスト ボックス 37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6" name="テキスト ボックス 37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7" name="テキスト ボックス 37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87449</xdr:rowOff>
    </xdr:from>
    <xdr:to>
      <xdr:col>24</xdr:col>
      <xdr:colOff>114300</xdr:colOff>
      <xdr:row>107</xdr:row>
      <xdr:rowOff>17599</xdr:rowOff>
    </xdr:to>
    <xdr:sp macro="" textlink="">
      <xdr:nvSpPr>
        <xdr:cNvPr id="378" name="楕円 377"/>
        <xdr:cNvSpPr/>
      </xdr:nvSpPr>
      <xdr:spPr>
        <a:xfrm>
          <a:off x="45847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65876</xdr:rowOff>
    </xdr:from>
    <xdr:ext cx="405111" cy="259045"/>
    <xdr:sp macro="" textlink="">
      <xdr:nvSpPr>
        <xdr:cNvPr id="379" name="【港湾・漁港】&#10;有形固定資産減価償却率該当値テキスト"/>
        <xdr:cNvSpPr txBox="1"/>
      </xdr:nvSpPr>
      <xdr:spPr>
        <a:xfrm>
          <a:off x="4673600" y="1823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20501</xdr:rowOff>
    </xdr:from>
    <xdr:to>
      <xdr:col>20</xdr:col>
      <xdr:colOff>38100</xdr:colOff>
      <xdr:row>107</xdr:row>
      <xdr:rowOff>122101</xdr:rowOff>
    </xdr:to>
    <xdr:sp macro="" textlink="">
      <xdr:nvSpPr>
        <xdr:cNvPr id="380" name="楕円 379"/>
        <xdr:cNvSpPr/>
      </xdr:nvSpPr>
      <xdr:spPr>
        <a:xfrm>
          <a:off x="3746500" y="1836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138249</xdr:rowOff>
    </xdr:from>
    <xdr:to>
      <xdr:col>24</xdr:col>
      <xdr:colOff>63500</xdr:colOff>
      <xdr:row>107</xdr:row>
      <xdr:rowOff>71301</xdr:rowOff>
    </xdr:to>
    <xdr:cxnSp macro="">
      <xdr:nvCxnSpPr>
        <xdr:cNvPr id="381" name="直線コネクタ 380"/>
        <xdr:cNvCxnSpPr/>
      </xdr:nvCxnSpPr>
      <xdr:spPr>
        <a:xfrm flipV="1">
          <a:off x="3797300" y="18311949"/>
          <a:ext cx="838200" cy="1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131536</xdr:rowOff>
    </xdr:from>
    <xdr:to>
      <xdr:col>15</xdr:col>
      <xdr:colOff>101600</xdr:colOff>
      <xdr:row>108</xdr:row>
      <xdr:rowOff>61686</xdr:rowOff>
    </xdr:to>
    <xdr:sp macro="" textlink="">
      <xdr:nvSpPr>
        <xdr:cNvPr id="382" name="楕円 381"/>
        <xdr:cNvSpPr/>
      </xdr:nvSpPr>
      <xdr:spPr>
        <a:xfrm>
          <a:off x="28575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71301</xdr:rowOff>
    </xdr:from>
    <xdr:to>
      <xdr:col>19</xdr:col>
      <xdr:colOff>177800</xdr:colOff>
      <xdr:row>108</xdr:row>
      <xdr:rowOff>10886</xdr:rowOff>
    </xdr:to>
    <xdr:cxnSp macro="">
      <xdr:nvCxnSpPr>
        <xdr:cNvPr id="383" name="直線コネクタ 382"/>
        <xdr:cNvCxnSpPr/>
      </xdr:nvCxnSpPr>
      <xdr:spPr>
        <a:xfrm flipV="1">
          <a:off x="2908300" y="18416451"/>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71120</xdr:rowOff>
    </xdr:from>
    <xdr:to>
      <xdr:col>10</xdr:col>
      <xdr:colOff>165100</xdr:colOff>
      <xdr:row>109</xdr:row>
      <xdr:rowOff>1270</xdr:rowOff>
    </xdr:to>
    <xdr:sp macro="" textlink="">
      <xdr:nvSpPr>
        <xdr:cNvPr id="384" name="楕円 383"/>
        <xdr:cNvSpPr/>
      </xdr:nvSpPr>
      <xdr:spPr>
        <a:xfrm>
          <a:off x="1968500" y="185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10886</xdr:rowOff>
    </xdr:from>
    <xdr:to>
      <xdr:col>15</xdr:col>
      <xdr:colOff>50800</xdr:colOff>
      <xdr:row>108</xdr:row>
      <xdr:rowOff>121920</xdr:rowOff>
    </xdr:to>
    <xdr:cxnSp macro="">
      <xdr:nvCxnSpPr>
        <xdr:cNvPr id="385" name="直線コネクタ 384"/>
        <xdr:cNvCxnSpPr/>
      </xdr:nvCxnSpPr>
      <xdr:spPr>
        <a:xfrm flipV="1">
          <a:off x="2019300" y="18527486"/>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89643</xdr:rowOff>
    </xdr:from>
    <xdr:ext cx="405111" cy="259045"/>
    <xdr:sp macro="" textlink="">
      <xdr:nvSpPr>
        <xdr:cNvPr id="386" name="n_1aveValue【港湾・漁港】&#10;有形固定資産減価償却率"/>
        <xdr:cNvSpPr txBox="1"/>
      </xdr:nvSpPr>
      <xdr:spPr>
        <a:xfrm>
          <a:off x="35820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161489</xdr:rowOff>
    </xdr:from>
    <xdr:ext cx="405111" cy="259045"/>
    <xdr:sp macro="" textlink="">
      <xdr:nvSpPr>
        <xdr:cNvPr id="387" name="n_2aveValue【港湾・漁港】&#10;有形固定資産減価償却率"/>
        <xdr:cNvSpPr txBox="1"/>
      </xdr:nvSpPr>
      <xdr:spPr>
        <a:xfrm>
          <a:off x="2705744" y="1782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171285</xdr:rowOff>
    </xdr:from>
    <xdr:ext cx="405111" cy="259045"/>
    <xdr:sp macro="" textlink="">
      <xdr:nvSpPr>
        <xdr:cNvPr id="388" name="n_3aveValue【港湾・漁港】&#10;有形固定資産減価償却率"/>
        <xdr:cNvSpPr txBox="1"/>
      </xdr:nvSpPr>
      <xdr:spPr>
        <a:xfrm>
          <a:off x="1816744" y="18173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113228</xdr:rowOff>
    </xdr:from>
    <xdr:ext cx="405111" cy="259045"/>
    <xdr:sp macro="" textlink="">
      <xdr:nvSpPr>
        <xdr:cNvPr id="389" name="n_1mainValue【港湾・漁港】&#10;有形固定資産減価償却率"/>
        <xdr:cNvSpPr txBox="1"/>
      </xdr:nvSpPr>
      <xdr:spPr>
        <a:xfrm>
          <a:off x="3582044" y="1845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52813</xdr:rowOff>
    </xdr:from>
    <xdr:ext cx="405111" cy="259045"/>
    <xdr:sp macro="" textlink="">
      <xdr:nvSpPr>
        <xdr:cNvPr id="390" name="n_2mainValue【港湾・漁港】&#10;有形固定資産減価償却率"/>
        <xdr:cNvSpPr txBox="1"/>
      </xdr:nvSpPr>
      <xdr:spPr>
        <a:xfrm>
          <a:off x="2705744" y="1856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163847</xdr:rowOff>
    </xdr:from>
    <xdr:ext cx="405111" cy="259045"/>
    <xdr:sp macro="" textlink="">
      <xdr:nvSpPr>
        <xdr:cNvPr id="391" name="n_3mainValue【港湾・漁港】&#10;有形固定資産減価償却率"/>
        <xdr:cNvSpPr txBox="1"/>
      </xdr:nvSpPr>
      <xdr:spPr>
        <a:xfrm>
          <a:off x="1816744" y="1868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2" name="正方形/長方形 39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3" name="正方形/長方形 39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4" name="正方形/長方形 39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5" name="正方形/長方形 39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6" name="正方形/長方形 39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7" name="正方形/長方形 39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8" name="正方形/長方形 39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9" name="正方形/長方形 39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0" name="テキスト ボックス 39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1" name="直線コネクタ 40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2" name="直線コネクタ 40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03" name="テキスト ボックス 402"/>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4" name="直線コネクタ 40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405" name="テキスト ボックス 404"/>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6" name="直線コネクタ 40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07" name="テキスト ボックス 406"/>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08" name="直線コネクタ 40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09" name="テキスト ボックス 408"/>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0" name="直線コネクタ 40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411" name="テキスト ボックス 410"/>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2" name="直線コネクタ 41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13" name="テキスト ボックス 412"/>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4"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156514</xdr:rowOff>
    </xdr:from>
    <xdr:to>
      <xdr:col>54</xdr:col>
      <xdr:colOff>189865</xdr:colOff>
      <xdr:row>108</xdr:row>
      <xdr:rowOff>148110</xdr:rowOff>
    </xdr:to>
    <xdr:cxnSp macro="">
      <xdr:nvCxnSpPr>
        <xdr:cNvPr id="415" name="直線コネクタ 414"/>
        <xdr:cNvCxnSpPr/>
      </xdr:nvCxnSpPr>
      <xdr:spPr>
        <a:xfrm flipV="1">
          <a:off x="10476865" y="17301514"/>
          <a:ext cx="0" cy="1363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151937</xdr:rowOff>
    </xdr:from>
    <xdr:ext cx="378565" cy="259045"/>
    <xdr:sp macro="" textlink="">
      <xdr:nvSpPr>
        <xdr:cNvPr id="416" name="【港湾・漁港】&#10;一人当たり有形固定資産（償却資産）額最小値テキスト"/>
        <xdr:cNvSpPr txBox="1"/>
      </xdr:nvSpPr>
      <xdr:spPr>
        <a:xfrm>
          <a:off x="10515600" y="186685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148110</xdr:rowOff>
    </xdr:from>
    <xdr:to>
      <xdr:col>55</xdr:col>
      <xdr:colOff>88900</xdr:colOff>
      <xdr:row>108</xdr:row>
      <xdr:rowOff>148110</xdr:rowOff>
    </xdr:to>
    <xdr:cxnSp macro="">
      <xdr:nvCxnSpPr>
        <xdr:cNvPr id="417" name="直線コネクタ 416"/>
        <xdr:cNvCxnSpPr/>
      </xdr:nvCxnSpPr>
      <xdr:spPr>
        <a:xfrm>
          <a:off x="10388600" y="1866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103191</xdr:rowOff>
    </xdr:from>
    <xdr:ext cx="599010" cy="259045"/>
    <xdr:sp macro="" textlink="">
      <xdr:nvSpPr>
        <xdr:cNvPr id="418" name="【港湾・漁港】&#10;一人当たり有形固定資産（償却資産）額最大値テキスト"/>
        <xdr:cNvSpPr txBox="1"/>
      </xdr:nvSpPr>
      <xdr:spPr>
        <a:xfrm>
          <a:off x="10515600" y="17076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156514</xdr:rowOff>
    </xdr:from>
    <xdr:to>
      <xdr:col>55</xdr:col>
      <xdr:colOff>88900</xdr:colOff>
      <xdr:row>100</xdr:row>
      <xdr:rowOff>156514</xdr:rowOff>
    </xdr:to>
    <xdr:cxnSp macro="">
      <xdr:nvCxnSpPr>
        <xdr:cNvPr id="419" name="直線コネクタ 418"/>
        <xdr:cNvCxnSpPr/>
      </xdr:nvCxnSpPr>
      <xdr:spPr>
        <a:xfrm>
          <a:off x="10388600" y="17301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21424</xdr:rowOff>
    </xdr:from>
    <xdr:ext cx="534377" cy="259045"/>
    <xdr:sp macro="" textlink="">
      <xdr:nvSpPr>
        <xdr:cNvPr id="420" name="【港湾・漁港】&#10;一人当たり有形固定資産（償却資産）額平均値テキスト"/>
        <xdr:cNvSpPr txBox="1"/>
      </xdr:nvSpPr>
      <xdr:spPr>
        <a:xfrm>
          <a:off x="10515600" y="181951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169997</xdr:rowOff>
    </xdr:from>
    <xdr:to>
      <xdr:col>55</xdr:col>
      <xdr:colOff>50800</xdr:colOff>
      <xdr:row>107</xdr:row>
      <xdr:rowOff>100147</xdr:rowOff>
    </xdr:to>
    <xdr:sp macro="" textlink="">
      <xdr:nvSpPr>
        <xdr:cNvPr id="421" name="フローチャート: 判断 420"/>
        <xdr:cNvSpPr/>
      </xdr:nvSpPr>
      <xdr:spPr>
        <a:xfrm>
          <a:off x="10426700" y="1834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37112</xdr:rowOff>
    </xdr:from>
    <xdr:to>
      <xdr:col>50</xdr:col>
      <xdr:colOff>165100</xdr:colOff>
      <xdr:row>107</xdr:row>
      <xdr:rowOff>138712</xdr:rowOff>
    </xdr:to>
    <xdr:sp macro="" textlink="">
      <xdr:nvSpPr>
        <xdr:cNvPr id="422" name="フローチャート: 判断 421"/>
        <xdr:cNvSpPr/>
      </xdr:nvSpPr>
      <xdr:spPr>
        <a:xfrm>
          <a:off x="9588500" y="1838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136835</xdr:rowOff>
    </xdr:from>
    <xdr:to>
      <xdr:col>46</xdr:col>
      <xdr:colOff>38100</xdr:colOff>
      <xdr:row>107</xdr:row>
      <xdr:rowOff>66985</xdr:rowOff>
    </xdr:to>
    <xdr:sp macro="" textlink="">
      <xdr:nvSpPr>
        <xdr:cNvPr id="423" name="フローチャート: 判断 422"/>
        <xdr:cNvSpPr/>
      </xdr:nvSpPr>
      <xdr:spPr>
        <a:xfrm>
          <a:off x="8699500" y="1831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45929</xdr:rowOff>
    </xdr:from>
    <xdr:to>
      <xdr:col>41</xdr:col>
      <xdr:colOff>101600</xdr:colOff>
      <xdr:row>107</xdr:row>
      <xdr:rowOff>147529</xdr:rowOff>
    </xdr:to>
    <xdr:sp macro="" textlink="">
      <xdr:nvSpPr>
        <xdr:cNvPr id="424" name="フローチャート: 判断 423"/>
        <xdr:cNvSpPr/>
      </xdr:nvSpPr>
      <xdr:spPr>
        <a:xfrm>
          <a:off x="7810500" y="183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5" name="テキスト ボックス 42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6" name="テキスト ボックス 42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7" name="テキスト ボックス 42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8" name="テキスト ボックス 42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9" name="テキスト ボックス 42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57107</xdr:rowOff>
    </xdr:from>
    <xdr:to>
      <xdr:col>55</xdr:col>
      <xdr:colOff>50800</xdr:colOff>
      <xdr:row>108</xdr:row>
      <xdr:rowOff>158707</xdr:rowOff>
    </xdr:to>
    <xdr:sp macro="" textlink="">
      <xdr:nvSpPr>
        <xdr:cNvPr id="430" name="楕円 429"/>
        <xdr:cNvSpPr/>
      </xdr:nvSpPr>
      <xdr:spPr>
        <a:xfrm>
          <a:off x="10426700" y="1857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143484</xdr:rowOff>
    </xdr:from>
    <xdr:ext cx="469744" cy="259045"/>
    <xdr:sp macro="" textlink="">
      <xdr:nvSpPr>
        <xdr:cNvPr id="431" name="【港湾・漁港】&#10;一人当たり有形固定資産（償却資産）額該当値テキスト"/>
        <xdr:cNvSpPr txBox="1"/>
      </xdr:nvSpPr>
      <xdr:spPr>
        <a:xfrm>
          <a:off x="10515600" y="18488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56955</xdr:rowOff>
    </xdr:from>
    <xdr:to>
      <xdr:col>50</xdr:col>
      <xdr:colOff>165100</xdr:colOff>
      <xdr:row>108</xdr:row>
      <xdr:rowOff>158555</xdr:rowOff>
    </xdr:to>
    <xdr:sp macro="" textlink="">
      <xdr:nvSpPr>
        <xdr:cNvPr id="432" name="楕円 431"/>
        <xdr:cNvSpPr/>
      </xdr:nvSpPr>
      <xdr:spPr>
        <a:xfrm>
          <a:off x="9588500" y="1857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107755</xdr:rowOff>
    </xdr:from>
    <xdr:to>
      <xdr:col>55</xdr:col>
      <xdr:colOff>0</xdr:colOff>
      <xdr:row>108</xdr:row>
      <xdr:rowOff>107907</xdr:rowOff>
    </xdr:to>
    <xdr:cxnSp macro="">
      <xdr:nvCxnSpPr>
        <xdr:cNvPr id="433" name="直線コネクタ 432"/>
        <xdr:cNvCxnSpPr/>
      </xdr:nvCxnSpPr>
      <xdr:spPr>
        <a:xfrm>
          <a:off x="9639300" y="18624355"/>
          <a:ext cx="8382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56756</xdr:rowOff>
    </xdr:from>
    <xdr:to>
      <xdr:col>46</xdr:col>
      <xdr:colOff>38100</xdr:colOff>
      <xdr:row>108</xdr:row>
      <xdr:rowOff>158356</xdr:rowOff>
    </xdr:to>
    <xdr:sp macro="" textlink="">
      <xdr:nvSpPr>
        <xdr:cNvPr id="434" name="楕円 433"/>
        <xdr:cNvSpPr/>
      </xdr:nvSpPr>
      <xdr:spPr>
        <a:xfrm>
          <a:off x="8699500" y="1857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107556</xdr:rowOff>
    </xdr:from>
    <xdr:to>
      <xdr:col>50</xdr:col>
      <xdr:colOff>114300</xdr:colOff>
      <xdr:row>108</xdr:row>
      <xdr:rowOff>107755</xdr:rowOff>
    </xdr:to>
    <xdr:cxnSp macro="">
      <xdr:nvCxnSpPr>
        <xdr:cNvPr id="435" name="直線コネクタ 434"/>
        <xdr:cNvCxnSpPr/>
      </xdr:nvCxnSpPr>
      <xdr:spPr>
        <a:xfrm>
          <a:off x="8750300" y="18624156"/>
          <a:ext cx="889000" cy="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55545</xdr:rowOff>
    </xdr:from>
    <xdr:to>
      <xdr:col>41</xdr:col>
      <xdr:colOff>101600</xdr:colOff>
      <xdr:row>108</xdr:row>
      <xdr:rowOff>157145</xdr:rowOff>
    </xdr:to>
    <xdr:sp macro="" textlink="">
      <xdr:nvSpPr>
        <xdr:cNvPr id="436" name="楕円 435"/>
        <xdr:cNvSpPr/>
      </xdr:nvSpPr>
      <xdr:spPr>
        <a:xfrm>
          <a:off x="7810500" y="1857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106345</xdr:rowOff>
    </xdr:from>
    <xdr:to>
      <xdr:col>45</xdr:col>
      <xdr:colOff>177800</xdr:colOff>
      <xdr:row>108</xdr:row>
      <xdr:rowOff>107556</xdr:rowOff>
    </xdr:to>
    <xdr:cxnSp macro="">
      <xdr:nvCxnSpPr>
        <xdr:cNvPr id="437" name="直線コネクタ 436"/>
        <xdr:cNvCxnSpPr/>
      </xdr:nvCxnSpPr>
      <xdr:spPr>
        <a:xfrm>
          <a:off x="7861300" y="18622945"/>
          <a:ext cx="889000" cy="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105</xdr:row>
      <xdr:rowOff>155239</xdr:rowOff>
    </xdr:from>
    <xdr:ext cx="534377" cy="259045"/>
    <xdr:sp macro="" textlink="">
      <xdr:nvSpPr>
        <xdr:cNvPr id="438" name="n_1aveValue【港湾・漁港】&#10;一人当たり有形固定資産（償却資産）額"/>
        <xdr:cNvSpPr txBox="1"/>
      </xdr:nvSpPr>
      <xdr:spPr>
        <a:xfrm>
          <a:off x="9359411" y="1815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105</xdr:row>
      <xdr:rowOff>83512</xdr:rowOff>
    </xdr:from>
    <xdr:ext cx="534377" cy="259045"/>
    <xdr:sp macro="" textlink="">
      <xdr:nvSpPr>
        <xdr:cNvPr id="439" name="n_2aveValue【港湾・漁港】&#10;一人当たり有形固定資産（償却資産）額"/>
        <xdr:cNvSpPr txBox="1"/>
      </xdr:nvSpPr>
      <xdr:spPr>
        <a:xfrm>
          <a:off x="8483111" y="1808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105</xdr:row>
      <xdr:rowOff>164056</xdr:rowOff>
    </xdr:from>
    <xdr:ext cx="534377" cy="259045"/>
    <xdr:sp macro="" textlink="">
      <xdr:nvSpPr>
        <xdr:cNvPr id="440" name="n_3aveValue【港湾・漁港】&#10;一人当たり有形固定資産（償却資産）額"/>
        <xdr:cNvSpPr txBox="1"/>
      </xdr:nvSpPr>
      <xdr:spPr>
        <a:xfrm>
          <a:off x="7594111" y="1816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108</xdr:row>
      <xdr:rowOff>149682</xdr:rowOff>
    </xdr:from>
    <xdr:ext cx="469744" cy="259045"/>
    <xdr:sp macro="" textlink="">
      <xdr:nvSpPr>
        <xdr:cNvPr id="441" name="n_1mainValue【港湾・漁港】&#10;一人当たり有形固定資産（償却資産）額"/>
        <xdr:cNvSpPr txBox="1"/>
      </xdr:nvSpPr>
      <xdr:spPr>
        <a:xfrm>
          <a:off x="9391728" y="18666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108</xdr:row>
      <xdr:rowOff>149483</xdr:rowOff>
    </xdr:from>
    <xdr:ext cx="469744" cy="259045"/>
    <xdr:sp macro="" textlink="">
      <xdr:nvSpPr>
        <xdr:cNvPr id="442" name="n_2mainValue【港湾・漁港】&#10;一人当たり有形固定資産（償却資産）額"/>
        <xdr:cNvSpPr txBox="1"/>
      </xdr:nvSpPr>
      <xdr:spPr>
        <a:xfrm>
          <a:off x="8515428" y="18666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108</xdr:row>
      <xdr:rowOff>148272</xdr:rowOff>
    </xdr:from>
    <xdr:ext cx="469744" cy="259045"/>
    <xdr:sp macro="" textlink="">
      <xdr:nvSpPr>
        <xdr:cNvPr id="443" name="n_3mainValue【港湾・漁港】&#10;一人当たり有形固定資産（償却資産）額"/>
        <xdr:cNvSpPr txBox="1"/>
      </xdr:nvSpPr>
      <xdr:spPr>
        <a:xfrm>
          <a:off x="7626428" y="18664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4" name="正方形/長方形 44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5" name="正方形/長方形 44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6" name="正方形/長方形 44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7" name="正方形/長方形 44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8" name="正方形/長方形 44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9" name="正方形/長方形 44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0" name="正方形/長方形 44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1" name="正方形/長方形 45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2" name="テキスト ボックス 45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3" name="直線コネクタ 45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54" name="テキスト ボックス 45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55" name="直線コネクタ 45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56" name="テキスト ボックス 45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57" name="直線コネクタ 45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58" name="テキスト ボックス 45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59" name="直線コネクタ 45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0" name="テキスト ボックス 45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1" name="直線コネクタ 46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2" name="テキスト ボックス 46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3" name="直線コネクタ 46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64" name="テキスト ボックス 46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5" name="直線コネクタ 46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66" name="テキスト ボックス 46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99060</xdr:rowOff>
    </xdr:from>
    <xdr:to>
      <xdr:col>85</xdr:col>
      <xdr:colOff>126364</xdr:colOff>
      <xdr:row>41</xdr:row>
      <xdr:rowOff>91440</xdr:rowOff>
    </xdr:to>
    <xdr:cxnSp macro="">
      <xdr:nvCxnSpPr>
        <xdr:cNvPr id="468" name="直線コネクタ 467"/>
        <xdr:cNvCxnSpPr/>
      </xdr:nvCxnSpPr>
      <xdr:spPr>
        <a:xfrm flipV="1">
          <a:off x="16318864" y="575691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95267</xdr:rowOff>
    </xdr:from>
    <xdr:ext cx="405111" cy="259045"/>
    <xdr:sp macro="" textlink="">
      <xdr:nvSpPr>
        <xdr:cNvPr id="469" name="【認定こども園・幼稚園・保育所】&#10;有形固定資産減価償却率最小値テキスト"/>
        <xdr:cNvSpPr txBox="1"/>
      </xdr:nvSpPr>
      <xdr:spPr>
        <a:xfrm>
          <a:off x="16357600" y="712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91440</xdr:rowOff>
    </xdr:from>
    <xdr:to>
      <xdr:col>86</xdr:col>
      <xdr:colOff>25400</xdr:colOff>
      <xdr:row>41</xdr:row>
      <xdr:rowOff>91440</xdr:rowOff>
    </xdr:to>
    <xdr:cxnSp macro="">
      <xdr:nvCxnSpPr>
        <xdr:cNvPr id="470" name="直線コネクタ 469"/>
        <xdr:cNvCxnSpPr/>
      </xdr:nvCxnSpPr>
      <xdr:spPr>
        <a:xfrm>
          <a:off x="16230600" y="7120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45737</xdr:rowOff>
    </xdr:from>
    <xdr:ext cx="405111" cy="259045"/>
    <xdr:sp macro="" textlink="">
      <xdr:nvSpPr>
        <xdr:cNvPr id="471" name="【認定こども園・幼稚園・保育所】&#10;有形固定資産減価償却率最大値テキスト"/>
        <xdr:cNvSpPr txBox="1"/>
      </xdr:nvSpPr>
      <xdr:spPr>
        <a:xfrm>
          <a:off x="16357600" y="553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99060</xdr:rowOff>
    </xdr:from>
    <xdr:to>
      <xdr:col>86</xdr:col>
      <xdr:colOff>25400</xdr:colOff>
      <xdr:row>33</xdr:row>
      <xdr:rowOff>99060</xdr:rowOff>
    </xdr:to>
    <xdr:cxnSp macro="">
      <xdr:nvCxnSpPr>
        <xdr:cNvPr id="472" name="直線コネクタ 471"/>
        <xdr:cNvCxnSpPr/>
      </xdr:nvCxnSpPr>
      <xdr:spPr>
        <a:xfrm>
          <a:off x="16230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38117</xdr:rowOff>
    </xdr:from>
    <xdr:ext cx="405111" cy="259045"/>
    <xdr:sp macro="" textlink="">
      <xdr:nvSpPr>
        <xdr:cNvPr id="473" name="【認定こども園・幼稚園・保育所】&#10;有形固定資産減価償却率平均値テキスト"/>
        <xdr:cNvSpPr txBox="1"/>
      </xdr:nvSpPr>
      <xdr:spPr>
        <a:xfrm>
          <a:off x="16357600" y="638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59690</xdr:rowOff>
    </xdr:from>
    <xdr:to>
      <xdr:col>85</xdr:col>
      <xdr:colOff>177800</xdr:colOff>
      <xdr:row>37</xdr:row>
      <xdr:rowOff>161290</xdr:rowOff>
    </xdr:to>
    <xdr:sp macro="" textlink="">
      <xdr:nvSpPr>
        <xdr:cNvPr id="474" name="フローチャート: 判断 473"/>
        <xdr:cNvSpPr/>
      </xdr:nvSpPr>
      <xdr:spPr>
        <a:xfrm>
          <a:off x="16268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67310</xdr:rowOff>
    </xdr:from>
    <xdr:to>
      <xdr:col>81</xdr:col>
      <xdr:colOff>101600</xdr:colOff>
      <xdr:row>37</xdr:row>
      <xdr:rowOff>168910</xdr:rowOff>
    </xdr:to>
    <xdr:sp macro="" textlink="">
      <xdr:nvSpPr>
        <xdr:cNvPr id="475" name="フローチャート: 判断 474"/>
        <xdr:cNvSpPr/>
      </xdr:nvSpPr>
      <xdr:spPr>
        <a:xfrm>
          <a:off x="15430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80645</xdr:rowOff>
    </xdr:from>
    <xdr:to>
      <xdr:col>76</xdr:col>
      <xdr:colOff>165100</xdr:colOff>
      <xdr:row>38</xdr:row>
      <xdr:rowOff>10795</xdr:rowOff>
    </xdr:to>
    <xdr:sp macro="" textlink="">
      <xdr:nvSpPr>
        <xdr:cNvPr id="476" name="フローチャート: 判断 475"/>
        <xdr:cNvSpPr/>
      </xdr:nvSpPr>
      <xdr:spPr>
        <a:xfrm>
          <a:off x="14541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97790</xdr:rowOff>
    </xdr:from>
    <xdr:to>
      <xdr:col>72</xdr:col>
      <xdr:colOff>38100</xdr:colOff>
      <xdr:row>37</xdr:row>
      <xdr:rowOff>27940</xdr:rowOff>
    </xdr:to>
    <xdr:sp macro="" textlink="">
      <xdr:nvSpPr>
        <xdr:cNvPr id="477" name="フローチャート: 判断 476"/>
        <xdr:cNvSpPr/>
      </xdr:nvSpPr>
      <xdr:spPr>
        <a:xfrm>
          <a:off x="13652500" y="62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8" name="テキスト ボックス 47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9" name="テキスト ボックス 47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0" name="テキスト ボックス 47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1" name="テキスト ボックス 48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2" name="テキスト ボックス 48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19685</xdr:rowOff>
    </xdr:from>
    <xdr:to>
      <xdr:col>85</xdr:col>
      <xdr:colOff>177800</xdr:colOff>
      <xdr:row>36</xdr:row>
      <xdr:rowOff>121285</xdr:rowOff>
    </xdr:to>
    <xdr:sp macro="" textlink="">
      <xdr:nvSpPr>
        <xdr:cNvPr id="483" name="楕円 482"/>
        <xdr:cNvSpPr/>
      </xdr:nvSpPr>
      <xdr:spPr>
        <a:xfrm>
          <a:off x="16268700" y="619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42562</xdr:rowOff>
    </xdr:from>
    <xdr:ext cx="405111" cy="259045"/>
    <xdr:sp macro="" textlink="">
      <xdr:nvSpPr>
        <xdr:cNvPr id="484" name="【認定こども園・幼稚園・保育所】&#10;有形固定資産減価償却率該当値テキスト"/>
        <xdr:cNvSpPr txBox="1"/>
      </xdr:nvSpPr>
      <xdr:spPr>
        <a:xfrm>
          <a:off x="16357600" y="604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63500</xdr:rowOff>
    </xdr:from>
    <xdr:to>
      <xdr:col>81</xdr:col>
      <xdr:colOff>101600</xdr:colOff>
      <xdr:row>36</xdr:row>
      <xdr:rowOff>165100</xdr:rowOff>
    </xdr:to>
    <xdr:sp macro="" textlink="">
      <xdr:nvSpPr>
        <xdr:cNvPr id="485" name="楕円 484"/>
        <xdr:cNvSpPr/>
      </xdr:nvSpPr>
      <xdr:spPr>
        <a:xfrm>
          <a:off x="15430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70485</xdr:rowOff>
    </xdr:from>
    <xdr:to>
      <xdr:col>85</xdr:col>
      <xdr:colOff>127000</xdr:colOff>
      <xdr:row>36</xdr:row>
      <xdr:rowOff>114300</xdr:rowOff>
    </xdr:to>
    <xdr:cxnSp macro="">
      <xdr:nvCxnSpPr>
        <xdr:cNvPr id="486" name="直線コネクタ 485"/>
        <xdr:cNvCxnSpPr/>
      </xdr:nvCxnSpPr>
      <xdr:spPr>
        <a:xfrm flipV="1">
          <a:off x="15481300" y="624268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105410</xdr:rowOff>
    </xdr:from>
    <xdr:to>
      <xdr:col>76</xdr:col>
      <xdr:colOff>165100</xdr:colOff>
      <xdr:row>37</xdr:row>
      <xdr:rowOff>35560</xdr:rowOff>
    </xdr:to>
    <xdr:sp macro="" textlink="">
      <xdr:nvSpPr>
        <xdr:cNvPr id="487" name="楕円 486"/>
        <xdr:cNvSpPr/>
      </xdr:nvSpPr>
      <xdr:spPr>
        <a:xfrm>
          <a:off x="14541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114300</xdr:rowOff>
    </xdr:from>
    <xdr:to>
      <xdr:col>81</xdr:col>
      <xdr:colOff>50800</xdr:colOff>
      <xdr:row>36</xdr:row>
      <xdr:rowOff>156210</xdr:rowOff>
    </xdr:to>
    <xdr:cxnSp macro="">
      <xdr:nvCxnSpPr>
        <xdr:cNvPr id="488" name="直線コネクタ 487"/>
        <xdr:cNvCxnSpPr/>
      </xdr:nvCxnSpPr>
      <xdr:spPr>
        <a:xfrm flipV="1">
          <a:off x="14592300" y="62865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21590</xdr:rowOff>
    </xdr:from>
    <xdr:to>
      <xdr:col>72</xdr:col>
      <xdr:colOff>38100</xdr:colOff>
      <xdr:row>37</xdr:row>
      <xdr:rowOff>123190</xdr:rowOff>
    </xdr:to>
    <xdr:sp macro="" textlink="">
      <xdr:nvSpPr>
        <xdr:cNvPr id="489" name="楕円 488"/>
        <xdr:cNvSpPr/>
      </xdr:nvSpPr>
      <xdr:spPr>
        <a:xfrm>
          <a:off x="136525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156210</xdr:rowOff>
    </xdr:from>
    <xdr:to>
      <xdr:col>76</xdr:col>
      <xdr:colOff>114300</xdr:colOff>
      <xdr:row>37</xdr:row>
      <xdr:rowOff>72390</xdr:rowOff>
    </xdr:to>
    <xdr:cxnSp macro="">
      <xdr:nvCxnSpPr>
        <xdr:cNvPr id="490" name="直線コネクタ 489"/>
        <xdr:cNvCxnSpPr/>
      </xdr:nvCxnSpPr>
      <xdr:spPr>
        <a:xfrm flipV="1">
          <a:off x="13703300" y="632841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160037</xdr:rowOff>
    </xdr:from>
    <xdr:ext cx="405111" cy="259045"/>
    <xdr:sp macro="" textlink="">
      <xdr:nvSpPr>
        <xdr:cNvPr id="491" name="n_1aveValue【認定こども園・幼稚園・保育所】&#10;有形固定資産減価償却率"/>
        <xdr:cNvSpPr txBox="1"/>
      </xdr:nvSpPr>
      <xdr:spPr>
        <a:xfrm>
          <a:off x="152660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1922</xdr:rowOff>
    </xdr:from>
    <xdr:ext cx="405111" cy="259045"/>
    <xdr:sp macro="" textlink="">
      <xdr:nvSpPr>
        <xdr:cNvPr id="492" name="n_2aveValue【認定こども園・幼稚園・保育所】&#10;有形固定資産減価償却率"/>
        <xdr:cNvSpPr txBox="1"/>
      </xdr:nvSpPr>
      <xdr:spPr>
        <a:xfrm>
          <a:off x="14389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44467</xdr:rowOff>
    </xdr:from>
    <xdr:ext cx="405111" cy="259045"/>
    <xdr:sp macro="" textlink="">
      <xdr:nvSpPr>
        <xdr:cNvPr id="493" name="n_3aveValue【認定こども園・幼稚園・保育所】&#10;有形固定資産減価償却率"/>
        <xdr:cNvSpPr txBox="1"/>
      </xdr:nvSpPr>
      <xdr:spPr>
        <a:xfrm>
          <a:off x="13500744" y="604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10177</xdr:rowOff>
    </xdr:from>
    <xdr:ext cx="405111" cy="259045"/>
    <xdr:sp macro="" textlink="">
      <xdr:nvSpPr>
        <xdr:cNvPr id="494" name="n_1mainValue【認定こども園・幼稚園・保育所】&#10;有形固定資産減価償却率"/>
        <xdr:cNvSpPr txBox="1"/>
      </xdr:nvSpPr>
      <xdr:spPr>
        <a:xfrm>
          <a:off x="15266044" y="60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52087</xdr:rowOff>
    </xdr:from>
    <xdr:ext cx="405111" cy="259045"/>
    <xdr:sp macro="" textlink="">
      <xdr:nvSpPr>
        <xdr:cNvPr id="495" name="n_2mainValue【認定こども園・幼稚園・保育所】&#10;有形固定資産減価償却率"/>
        <xdr:cNvSpPr txBox="1"/>
      </xdr:nvSpPr>
      <xdr:spPr>
        <a:xfrm>
          <a:off x="14389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114317</xdr:rowOff>
    </xdr:from>
    <xdr:ext cx="405111" cy="259045"/>
    <xdr:sp macro="" textlink="">
      <xdr:nvSpPr>
        <xdr:cNvPr id="496" name="n_3mainValue【認定こども園・幼稚園・保育所】&#10;有形固定資産減価償却率"/>
        <xdr:cNvSpPr txBox="1"/>
      </xdr:nvSpPr>
      <xdr:spPr>
        <a:xfrm>
          <a:off x="13500744" y="645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7" name="正方形/長方形 49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8" name="正方形/長方形 49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9" name="正方形/長方形 49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0" name="正方形/長方形 49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1" name="正方形/長方形 50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2" name="正方形/長方形 50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3" name="正方形/長方形 50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4" name="正方形/長方形 50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5" name="テキスト ボックス 50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6" name="直線コネクタ 50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07" name="直線コネクタ 50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08" name="テキスト ボックス 50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09" name="直線コネクタ 50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10" name="テキスト ボックス 50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1" name="直線コネクタ 51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12" name="テキスト ボックス 51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13" name="直線コネクタ 51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14" name="テキスト ボックス 51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15" name="直線コネクタ 51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16" name="テキスト ボックス 51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7" name="直線コネクタ 51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18" name="テキスト ボックス 51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41</xdr:row>
      <xdr:rowOff>125730</xdr:rowOff>
    </xdr:to>
    <xdr:cxnSp macro="">
      <xdr:nvCxnSpPr>
        <xdr:cNvPr id="520" name="直線コネクタ 519"/>
        <xdr:cNvCxnSpPr/>
      </xdr:nvCxnSpPr>
      <xdr:spPr>
        <a:xfrm flipV="1">
          <a:off x="22160864" y="588264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129557</xdr:rowOff>
    </xdr:from>
    <xdr:ext cx="469744" cy="259045"/>
    <xdr:sp macro="" textlink="">
      <xdr:nvSpPr>
        <xdr:cNvPr id="521" name="【認定こども園・幼稚園・保育所】&#10;一人当たり面積最小値テキスト"/>
        <xdr:cNvSpPr txBox="1"/>
      </xdr:nvSpPr>
      <xdr:spPr>
        <a:xfrm>
          <a:off x="22199600"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125730</xdr:rowOff>
    </xdr:from>
    <xdr:to>
      <xdr:col>116</xdr:col>
      <xdr:colOff>152400</xdr:colOff>
      <xdr:row>41</xdr:row>
      <xdr:rowOff>125730</xdr:rowOff>
    </xdr:to>
    <xdr:cxnSp macro="">
      <xdr:nvCxnSpPr>
        <xdr:cNvPr id="522" name="直線コネクタ 521"/>
        <xdr:cNvCxnSpPr/>
      </xdr:nvCxnSpPr>
      <xdr:spPr>
        <a:xfrm>
          <a:off x="22072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523" name="【認定こども園・幼稚園・保育所】&#10;一人当たり面積最大値テキスト"/>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524" name="直線コネクタ 523"/>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74947</xdr:rowOff>
    </xdr:from>
    <xdr:ext cx="469744" cy="259045"/>
    <xdr:sp macro="" textlink="">
      <xdr:nvSpPr>
        <xdr:cNvPr id="525" name="【認定こども園・幼稚園・保育所】&#10;一人当たり面積平均値テキスト"/>
        <xdr:cNvSpPr txBox="1"/>
      </xdr:nvSpPr>
      <xdr:spPr>
        <a:xfrm>
          <a:off x="22199600" y="6590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52070</xdr:rowOff>
    </xdr:from>
    <xdr:to>
      <xdr:col>116</xdr:col>
      <xdr:colOff>114300</xdr:colOff>
      <xdr:row>39</xdr:row>
      <xdr:rowOff>153670</xdr:rowOff>
    </xdr:to>
    <xdr:sp macro="" textlink="">
      <xdr:nvSpPr>
        <xdr:cNvPr id="526" name="フローチャート: 判断 525"/>
        <xdr:cNvSpPr/>
      </xdr:nvSpPr>
      <xdr:spPr>
        <a:xfrm>
          <a:off x="221107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44450</xdr:rowOff>
    </xdr:from>
    <xdr:to>
      <xdr:col>112</xdr:col>
      <xdr:colOff>38100</xdr:colOff>
      <xdr:row>39</xdr:row>
      <xdr:rowOff>146050</xdr:rowOff>
    </xdr:to>
    <xdr:sp macro="" textlink="">
      <xdr:nvSpPr>
        <xdr:cNvPr id="527" name="フローチャート: 判断 526"/>
        <xdr:cNvSpPr/>
      </xdr:nvSpPr>
      <xdr:spPr>
        <a:xfrm>
          <a:off x="21272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170180</xdr:rowOff>
    </xdr:from>
    <xdr:to>
      <xdr:col>107</xdr:col>
      <xdr:colOff>101600</xdr:colOff>
      <xdr:row>39</xdr:row>
      <xdr:rowOff>100330</xdr:rowOff>
    </xdr:to>
    <xdr:sp macro="" textlink="">
      <xdr:nvSpPr>
        <xdr:cNvPr id="528" name="フローチャート: 判断 527"/>
        <xdr:cNvSpPr/>
      </xdr:nvSpPr>
      <xdr:spPr>
        <a:xfrm>
          <a:off x="20383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52070</xdr:rowOff>
    </xdr:from>
    <xdr:to>
      <xdr:col>102</xdr:col>
      <xdr:colOff>165100</xdr:colOff>
      <xdr:row>39</xdr:row>
      <xdr:rowOff>153670</xdr:rowOff>
    </xdr:to>
    <xdr:sp macro="" textlink="">
      <xdr:nvSpPr>
        <xdr:cNvPr id="529" name="フローチャート: 判断 528"/>
        <xdr:cNvSpPr/>
      </xdr:nvSpPr>
      <xdr:spPr>
        <a:xfrm>
          <a:off x="19494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0" name="テキスト ボックス 52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1" name="テキスト ボックス 53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2" name="テキスト ボックス 53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3" name="テキスト ボックス 53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4" name="テキスト ボックス 53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124460</xdr:rowOff>
    </xdr:from>
    <xdr:to>
      <xdr:col>116</xdr:col>
      <xdr:colOff>114300</xdr:colOff>
      <xdr:row>41</xdr:row>
      <xdr:rowOff>54610</xdr:rowOff>
    </xdr:to>
    <xdr:sp macro="" textlink="">
      <xdr:nvSpPr>
        <xdr:cNvPr id="535" name="楕円 534"/>
        <xdr:cNvSpPr/>
      </xdr:nvSpPr>
      <xdr:spPr>
        <a:xfrm>
          <a:off x="221107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39387</xdr:rowOff>
    </xdr:from>
    <xdr:ext cx="469744" cy="259045"/>
    <xdr:sp macro="" textlink="">
      <xdr:nvSpPr>
        <xdr:cNvPr id="536" name="【認定こども園・幼稚園・保育所】&#10;一人当たり面積該当値テキスト"/>
        <xdr:cNvSpPr txBox="1"/>
      </xdr:nvSpPr>
      <xdr:spPr>
        <a:xfrm>
          <a:off x="22199600" y="689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139700</xdr:rowOff>
    </xdr:from>
    <xdr:to>
      <xdr:col>112</xdr:col>
      <xdr:colOff>38100</xdr:colOff>
      <xdr:row>41</xdr:row>
      <xdr:rowOff>69850</xdr:rowOff>
    </xdr:to>
    <xdr:sp macro="" textlink="">
      <xdr:nvSpPr>
        <xdr:cNvPr id="537" name="楕円 536"/>
        <xdr:cNvSpPr/>
      </xdr:nvSpPr>
      <xdr:spPr>
        <a:xfrm>
          <a:off x="21272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3810</xdr:rowOff>
    </xdr:from>
    <xdr:to>
      <xdr:col>116</xdr:col>
      <xdr:colOff>63500</xdr:colOff>
      <xdr:row>41</xdr:row>
      <xdr:rowOff>19050</xdr:rowOff>
    </xdr:to>
    <xdr:cxnSp macro="">
      <xdr:nvCxnSpPr>
        <xdr:cNvPr id="538" name="直線コネクタ 537"/>
        <xdr:cNvCxnSpPr/>
      </xdr:nvCxnSpPr>
      <xdr:spPr>
        <a:xfrm flipV="1">
          <a:off x="21323300" y="70332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139700</xdr:rowOff>
    </xdr:from>
    <xdr:to>
      <xdr:col>107</xdr:col>
      <xdr:colOff>101600</xdr:colOff>
      <xdr:row>41</xdr:row>
      <xdr:rowOff>69850</xdr:rowOff>
    </xdr:to>
    <xdr:sp macro="" textlink="">
      <xdr:nvSpPr>
        <xdr:cNvPr id="539" name="楕円 538"/>
        <xdr:cNvSpPr/>
      </xdr:nvSpPr>
      <xdr:spPr>
        <a:xfrm>
          <a:off x="20383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19050</xdr:rowOff>
    </xdr:from>
    <xdr:to>
      <xdr:col>111</xdr:col>
      <xdr:colOff>177800</xdr:colOff>
      <xdr:row>41</xdr:row>
      <xdr:rowOff>19050</xdr:rowOff>
    </xdr:to>
    <xdr:cxnSp macro="">
      <xdr:nvCxnSpPr>
        <xdr:cNvPr id="540" name="直線コネクタ 539"/>
        <xdr:cNvCxnSpPr/>
      </xdr:nvCxnSpPr>
      <xdr:spPr>
        <a:xfrm>
          <a:off x="20434300" y="704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132080</xdr:rowOff>
    </xdr:from>
    <xdr:to>
      <xdr:col>102</xdr:col>
      <xdr:colOff>165100</xdr:colOff>
      <xdr:row>41</xdr:row>
      <xdr:rowOff>62230</xdr:rowOff>
    </xdr:to>
    <xdr:sp macro="" textlink="">
      <xdr:nvSpPr>
        <xdr:cNvPr id="541" name="楕円 540"/>
        <xdr:cNvSpPr/>
      </xdr:nvSpPr>
      <xdr:spPr>
        <a:xfrm>
          <a:off x="19494500" y="69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11430</xdr:rowOff>
    </xdr:from>
    <xdr:to>
      <xdr:col>107</xdr:col>
      <xdr:colOff>50800</xdr:colOff>
      <xdr:row>41</xdr:row>
      <xdr:rowOff>19050</xdr:rowOff>
    </xdr:to>
    <xdr:cxnSp macro="">
      <xdr:nvCxnSpPr>
        <xdr:cNvPr id="542" name="直線コネクタ 541"/>
        <xdr:cNvCxnSpPr/>
      </xdr:nvCxnSpPr>
      <xdr:spPr>
        <a:xfrm>
          <a:off x="19545300" y="7040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162577</xdr:rowOff>
    </xdr:from>
    <xdr:ext cx="469744" cy="259045"/>
    <xdr:sp macro="" textlink="">
      <xdr:nvSpPr>
        <xdr:cNvPr id="543" name="n_1aveValue【認定こども園・幼稚園・保育所】&#10;一人当たり面積"/>
        <xdr:cNvSpPr txBox="1"/>
      </xdr:nvSpPr>
      <xdr:spPr>
        <a:xfrm>
          <a:off x="21075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116857</xdr:rowOff>
    </xdr:from>
    <xdr:ext cx="469744" cy="259045"/>
    <xdr:sp macro="" textlink="">
      <xdr:nvSpPr>
        <xdr:cNvPr id="544" name="n_2aveValue【認定こども園・幼稚園・保育所】&#10;一人当たり面積"/>
        <xdr:cNvSpPr txBox="1"/>
      </xdr:nvSpPr>
      <xdr:spPr>
        <a:xfrm>
          <a:off x="201994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170197</xdr:rowOff>
    </xdr:from>
    <xdr:ext cx="469744" cy="259045"/>
    <xdr:sp macro="" textlink="">
      <xdr:nvSpPr>
        <xdr:cNvPr id="545" name="n_3aveValue【認定こども園・幼稚園・保育所】&#10;一人当たり面積"/>
        <xdr:cNvSpPr txBox="1"/>
      </xdr:nvSpPr>
      <xdr:spPr>
        <a:xfrm>
          <a:off x="193104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60977</xdr:rowOff>
    </xdr:from>
    <xdr:ext cx="469744" cy="259045"/>
    <xdr:sp macro="" textlink="">
      <xdr:nvSpPr>
        <xdr:cNvPr id="546" name="n_1mainValue【認定こども園・幼稚園・保育所】&#10;一人当たり面積"/>
        <xdr:cNvSpPr txBox="1"/>
      </xdr:nvSpPr>
      <xdr:spPr>
        <a:xfrm>
          <a:off x="210757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60977</xdr:rowOff>
    </xdr:from>
    <xdr:ext cx="469744" cy="259045"/>
    <xdr:sp macro="" textlink="">
      <xdr:nvSpPr>
        <xdr:cNvPr id="547" name="n_2mainValue【認定こども園・幼稚園・保育所】&#10;一人当たり面積"/>
        <xdr:cNvSpPr txBox="1"/>
      </xdr:nvSpPr>
      <xdr:spPr>
        <a:xfrm>
          <a:off x="20199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53357</xdr:rowOff>
    </xdr:from>
    <xdr:ext cx="469744" cy="259045"/>
    <xdr:sp macro="" textlink="">
      <xdr:nvSpPr>
        <xdr:cNvPr id="548" name="n_3mainValue【認定こども園・幼稚園・保育所】&#10;一人当たり面積"/>
        <xdr:cNvSpPr txBox="1"/>
      </xdr:nvSpPr>
      <xdr:spPr>
        <a:xfrm>
          <a:off x="19310427"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9" name="正方形/長方形 54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0" name="正方形/長方形 54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1" name="正方形/長方形 55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2" name="正方形/長方形 55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3" name="正方形/長方形 55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4" name="正方形/長方形 55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5" name="正方形/長方形 55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6" name="正方形/長方形 55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7" name="テキスト ボックス 55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8" name="直線コネクタ 55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59" name="テキスト ボックス 55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60" name="直線コネクタ 55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61" name="テキスト ボックス 560"/>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2" name="直線コネクタ 56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3" name="テキスト ボックス 56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4" name="直線コネクタ 56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5" name="テキスト ボックス 56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66" name="直線コネクタ 56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67" name="テキスト ボックス 56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68" name="直線コネクタ 56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69" name="テキスト ボックス 56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0" name="直線コネクタ 56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71" name="テキスト ボックス 570"/>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2" name="直線コネクタ 57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3" name="テキスト ボックス 57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112667</xdr:rowOff>
    </xdr:from>
    <xdr:to>
      <xdr:col>85</xdr:col>
      <xdr:colOff>126364</xdr:colOff>
      <xdr:row>64</xdr:row>
      <xdr:rowOff>71846</xdr:rowOff>
    </xdr:to>
    <xdr:cxnSp macro="">
      <xdr:nvCxnSpPr>
        <xdr:cNvPr id="575" name="直線コネクタ 574"/>
        <xdr:cNvCxnSpPr/>
      </xdr:nvCxnSpPr>
      <xdr:spPr>
        <a:xfrm flipV="1">
          <a:off x="16318864" y="9542417"/>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75673</xdr:rowOff>
    </xdr:from>
    <xdr:ext cx="405111" cy="259045"/>
    <xdr:sp macro="" textlink="">
      <xdr:nvSpPr>
        <xdr:cNvPr id="576" name="【学校施設】&#10;有形固定資産減価償却率最小値テキスト"/>
        <xdr:cNvSpPr txBox="1"/>
      </xdr:nvSpPr>
      <xdr:spPr>
        <a:xfrm>
          <a:off x="16357600" y="11048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71846</xdr:rowOff>
    </xdr:from>
    <xdr:to>
      <xdr:col>86</xdr:col>
      <xdr:colOff>25400</xdr:colOff>
      <xdr:row>64</xdr:row>
      <xdr:rowOff>71846</xdr:rowOff>
    </xdr:to>
    <xdr:cxnSp macro="">
      <xdr:nvCxnSpPr>
        <xdr:cNvPr id="577" name="直線コネクタ 576"/>
        <xdr:cNvCxnSpPr/>
      </xdr:nvCxnSpPr>
      <xdr:spPr>
        <a:xfrm>
          <a:off x="16230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59344</xdr:rowOff>
    </xdr:from>
    <xdr:ext cx="405111" cy="259045"/>
    <xdr:sp macro="" textlink="">
      <xdr:nvSpPr>
        <xdr:cNvPr id="578" name="【学校施設】&#10;有形固定資産減価償却率最大値テキスト"/>
        <xdr:cNvSpPr txBox="1"/>
      </xdr:nvSpPr>
      <xdr:spPr>
        <a:xfrm>
          <a:off x="16357600" y="9317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112667</xdr:rowOff>
    </xdr:from>
    <xdr:to>
      <xdr:col>86</xdr:col>
      <xdr:colOff>25400</xdr:colOff>
      <xdr:row>55</xdr:row>
      <xdr:rowOff>112667</xdr:rowOff>
    </xdr:to>
    <xdr:cxnSp macro="">
      <xdr:nvCxnSpPr>
        <xdr:cNvPr id="579" name="直線コネクタ 578"/>
        <xdr:cNvCxnSpPr/>
      </xdr:nvCxnSpPr>
      <xdr:spPr>
        <a:xfrm>
          <a:off x="16230600" y="954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123933</xdr:rowOff>
    </xdr:from>
    <xdr:ext cx="405111" cy="259045"/>
    <xdr:sp macro="" textlink="">
      <xdr:nvSpPr>
        <xdr:cNvPr id="580" name="【学校施設】&#10;有形固定資産減価償却率平均値テキスト"/>
        <xdr:cNvSpPr txBox="1"/>
      </xdr:nvSpPr>
      <xdr:spPr>
        <a:xfrm>
          <a:off x="16357600" y="100680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101056</xdr:rowOff>
    </xdr:from>
    <xdr:to>
      <xdr:col>85</xdr:col>
      <xdr:colOff>177800</xdr:colOff>
      <xdr:row>60</xdr:row>
      <xdr:rowOff>31206</xdr:rowOff>
    </xdr:to>
    <xdr:sp macro="" textlink="">
      <xdr:nvSpPr>
        <xdr:cNvPr id="581" name="フローチャート: 判断 580"/>
        <xdr:cNvSpPr/>
      </xdr:nvSpPr>
      <xdr:spPr>
        <a:xfrm>
          <a:off x="16268700" y="1021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582" name="フローチャート: 判断 581"/>
        <xdr:cNvSpPr/>
      </xdr:nvSpPr>
      <xdr:spPr>
        <a:xfrm>
          <a:off x="15430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130447</xdr:rowOff>
    </xdr:from>
    <xdr:to>
      <xdr:col>76</xdr:col>
      <xdr:colOff>165100</xdr:colOff>
      <xdr:row>60</xdr:row>
      <xdr:rowOff>60597</xdr:rowOff>
    </xdr:to>
    <xdr:sp macro="" textlink="">
      <xdr:nvSpPr>
        <xdr:cNvPr id="583" name="フローチャート: 判断 582"/>
        <xdr:cNvSpPr/>
      </xdr:nvSpPr>
      <xdr:spPr>
        <a:xfrm>
          <a:off x="145415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56969</xdr:rowOff>
    </xdr:from>
    <xdr:to>
      <xdr:col>72</xdr:col>
      <xdr:colOff>38100</xdr:colOff>
      <xdr:row>60</xdr:row>
      <xdr:rowOff>158569</xdr:rowOff>
    </xdr:to>
    <xdr:sp macro="" textlink="">
      <xdr:nvSpPr>
        <xdr:cNvPr id="584" name="フローチャート: 判断 583"/>
        <xdr:cNvSpPr/>
      </xdr:nvSpPr>
      <xdr:spPr>
        <a:xfrm>
          <a:off x="13652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5" name="テキスト ボックス 58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6" name="テキスト ボックス 58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7" name="テキスト ボックス 58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8" name="テキスト ボックス 58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9" name="テキスト ボックス 58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122283</xdr:rowOff>
    </xdr:from>
    <xdr:to>
      <xdr:col>85</xdr:col>
      <xdr:colOff>177800</xdr:colOff>
      <xdr:row>61</xdr:row>
      <xdr:rowOff>52433</xdr:rowOff>
    </xdr:to>
    <xdr:sp macro="" textlink="">
      <xdr:nvSpPr>
        <xdr:cNvPr id="590" name="楕円 589"/>
        <xdr:cNvSpPr/>
      </xdr:nvSpPr>
      <xdr:spPr>
        <a:xfrm>
          <a:off x="16268700" y="1040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100710</xdr:rowOff>
    </xdr:from>
    <xdr:ext cx="405111" cy="259045"/>
    <xdr:sp macro="" textlink="">
      <xdr:nvSpPr>
        <xdr:cNvPr id="591" name="【学校施設】&#10;有形固定資産減価償却率該当値テキスト"/>
        <xdr:cNvSpPr txBox="1"/>
      </xdr:nvSpPr>
      <xdr:spPr>
        <a:xfrm>
          <a:off x="16357600"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3084</xdr:rowOff>
    </xdr:from>
    <xdr:to>
      <xdr:col>81</xdr:col>
      <xdr:colOff>101600</xdr:colOff>
      <xdr:row>61</xdr:row>
      <xdr:rowOff>104684</xdr:rowOff>
    </xdr:to>
    <xdr:sp macro="" textlink="">
      <xdr:nvSpPr>
        <xdr:cNvPr id="592" name="楕円 591"/>
        <xdr:cNvSpPr/>
      </xdr:nvSpPr>
      <xdr:spPr>
        <a:xfrm>
          <a:off x="154305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1633</xdr:rowOff>
    </xdr:from>
    <xdr:to>
      <xdr:col>85</xdr:col>
      <xdr:colOff>127000</xdr:colOff>
      <xdr:row>61</xdr:row>
      <xdr:rowOff>53884</xdr:rowOff>
    </xdr:to>
    <xdr:cxnSp macro="">
      <xdr:nvCxnSpPr>
        <xdr:cNvPr id="593" name="直線コネクタ 592"/>
        <xdr:cNvCxnSpPr/>
      </xdr:nvCxnSpPr>
      <xdr:spPr>
        <a:xfrm flipV="1">
          <a:off x="15481300" y="10460083"/>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45538</xdr:rowOff>
    </xdr:from>
    <xdr:to>
      <xdr:col>76</xdr:col>
      <xdr:colOff>165100</xdr:colOff>
      <xdr:row>61</xdr:row>
      <xdr:rowOff>147138</xdr:rowOff>
    </xdr:to>
    <xdr:sp macro="" textlink="">
      <xdr:nvSpPr>
        <xdr:cNvPr id="594" name="楕円 593"/>
        <xdr:cNvSpPr/>
      </xdr:nvSpPr>
      <xdr:spPr>
        <a:xfrm>
          <a:off x="14541500" y="1050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53884</xdr:rowOff>
    </xdr:from>
    <xdr:to>
      <xdr:col>81</xdr:col>
      <xdr:colOff>50800</xdr:colOff>
      <xdr:row>61</xdr:row>
      <xdr:rowOff>96338</xdr:rowOff>
    </xdr:to>
    <xdr:cxnSp macro="">
      <xdr:nvCxnSpPr>
        <xdr:cNvPr id="595" name="直線コネクタ 594"/>
        <xdr:cNvCxnSpPr/>
      </xdr:nvCxnSpPr>
      <xdr:spPr>
        <a:xfrm flipV="1">
          <a:off x="14592300" y="10512334"/>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107587</xdr:rowOff>
    </xdr:from>
    <xdr:to>
      <xdr:col>72</xdr:col>
      <xdr:colOff>38100</xdr:colOff>
      <xdr:row>62</xdr:row>
      <xdr:rowOff>37737</xdr:rowOff>
    </xdr:to>
    <xdr:sp macro="" textlink="">
      <xdr:nvSpPr>
        <xdr:cNvPr id="596" name="楕円 595"/>
        <xdr:cNvSpPr/>
      </xdr:nvSpPr>
      <xdr:spPr>
        <a:xfrm>
          <a:off x="13652500" y="1056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96338</xdr:rowOff>
    </xdr:from>
    <xdr:to>
      <xdr:col>76</xdr:col>
      <xdr:colOff>114300</xdr:colOff>
      <xdr:row>61</xdr:row>
      <xdr:rowOff>158387</xdr:rowOff>
    </xdr:to>
    <xdr:cxnSp macro="">
      <xdr:nvCxnSpPr>
        <xdr:cNvPr id="597" name="直線コネクタ 596"/>
        <xdr:cNvCxnSpPr/>
      </xdr:nvCxnSpPr>
      <xdr:spPr>
        <a:xfrm flipV="1">
          <a:off x="13703300" y="10554788"/>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60796</xdr:rowOff>
    </xdr:from>
    <xdr:ext cx="405111" cy="259045"/>
    <xdr:sp macro="" textlink="">
      <xdr:nvSpPr>
        <xdr:cNvPr id="598" name="n_1aveValue【学校施設】&#10;有形固定資産減価償却率"/>
        <xdr:cNvSpPr txBox="1"/>
      </xdr:nvSpPr>
      <xdr:spPr>
        <a:xfrm>
          <a:off x="152660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77124</xdr:rowOff>
    </xdr:from>
    <xdr:ext cx="405111" cy="259045"/>
    <xdr:sp macro="" textlink="">
      <xdr:nvSpPr>
        <xdr:cNvPr id="599" name="n_2aveValue【学校施設】&#10;有形固定資産減価償却率"/>
        <xdr:cNvSpPr txBox="1"/>
      </xdr:nvSpPr>
      <xdr:spPr>
        <a:xfrm>
          <a:off x="14389744" y="1002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3646</xdr:rowOff>
    </xdr:from>
    <xdr:ext cx="405111" cy="259045"/>
    <xdr:sp macro="" textlink="">
      <xdr:nvSpPr>
        <xdr:cNvPr id="600" name="n_3aveValue【学校施設】&#10;有形固定資産減価償却率"/>
        <xdr:cNvSpPr txBox="1"/>
      </xdr:nvSpPr>
      <xdr:spPr>
        <a:xfrm>
          <a:off x="13500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95811</xdr:rowOff>
    </xdr:from>
    <xdr:ext cx="405111" cy="259045"/>
    <xdr:sp macro="" textlink="">
      <xdr:nvSpPr>
        <xdr:cNvPr id="601" name="n_1mainValue【学校施設】&#10;有形固定資産減価償却率"/>
        <xdr:cNvSpPr txBox="1"/>
      </xdr:nvSpPr>
      <xdr:spPr>
        <a:xfrm>
          <a:off x="15266044" y="1055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138265</xdr:rowOff>
    </xdr:from>
    <xdr:ext cx="405111" cy="259045"/>
    <xdr:sp macro="" textlink="">
      <xdr:nvSpPr>
        <xdr:cNvPr id="602" name="n_2mainValue【学校施設】&#10;有形固定資産減価償却率"/>
        <xdr:cNvSpPr txBox="1"/>
      </xdr:nvSpPr>
      <xdr:spPr>
        <a:xfrm>
          <a:off x="14389744" y="1059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28864</xdr:rowOff>
    </xdr:from>
    <xdr:ext cx="405111" cy="259045"/>
    <xdr:sp macro="" textlink="">
      <xdr:nvSpPr>
        <xdr:cNvPr id="603" name="n_3mainValue【学校施設】&#10;有形固定資産減価償却率"/>
        <xdr:cNvSpPr txBox="1"/>
      </xdr:nvSpPr>
      <xdr:spPr>
        <a:xfrm>
          <a:off x="13500744" y="1065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4" name="正方形/長方形 60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5" name="正方形/長方形 60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6" name="正方形/長方形 60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7" name="正方形/長方形 60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8" name="正方形/長方形 60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9" name="正方形/長方形 60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0" name="正方形/長方形 60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1" name="正方形/長方形 61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2" name="テキスト ボックス 61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3" name="直線コネクタ 61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14" name="テキスト ボックス 61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15" name="直線コネクタ 61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16" name="テキスト ボックス 61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17" name="直線コネクタ 61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18" name="テキスト ボックス 61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19" name="直線コネクタ 61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20" name="テキスト ボックス 61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1" name="直線コネクタ 62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22" name="テキスト ボックス 62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3" name="直線コネクタ 62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4" name="テキスト ボックス 62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45263</xdr:rowOff>
    </xdr:from>
    <xdr:to>
      <xdr:col>116</xdr:col>
      <xdr:colOff>62864</xdr:colOff>
      <xdr:row>64</xdr:row>
      <xdr:rowOff>54864</xdr:rowOff>
    </xdr:to>
    <xdr:cxnSp macro="">
      <xdr:nvCxnSpPr>
        <xdr:cNvPr id="626" name="直線コネクタ 625"/>
        <xdr:cNvCxnSpPr/>
      </xdr:nvCxnSpPr>
      <xdr:spPr>
        <a:xfrm flipV="1">
          <a:off x="22160864" y="9475013"/>
          <a:ext cx="0" cy="1552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58691</xdr:rowOff>
    </xdr:from>
    <xdr:ext cx="469744" cy="259045"/>
    <xdr:sp macro="" textlink="">
      <xdr:nvSpPr>
        <xdr:cNvPr id="627" name="【学校施設】&#10;一人当たり面積最小値テキスト"/>
        <xdr:cNvSpPr txBox="1"/>
      </xdr:nvSpPr>
      <xdr:spPr>
        <a:xfrm>
          <a:off x="22199600" y="1103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54864</xdr:rowOff>
    </xdr:from>
    <xdr:to>
      <xdr:col>116</xdr:col>
      <xdr:colOff>152400</xdr:colOff>
      <xdr:row>64</xdr:row>
      <xdr:rowOff>54864</xdr:rowOff>
    </xdr:to>
    <xdr:cxnSp macro="">
      <xdr:nvCxnSpPr>
        <xdr:cNvPr id="628" name="直線コネクタ 627"/>
        <xdr:cNvCxnSpPr/>
      </xdr:nvCxnSpPr>
      <xdr:spPr>
        <a:xfrm>
          <a:off x="22072600" y="1102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163390</xdr:rowOff>
    </xdr:from>
    <xdr:ext cx="469744" cy="259045"/>
    <xdr:sp macro="" textlink="">
      <xdr:nvSpPr>
        <xdr:cNvPr id="629" name="【学校施設】&#10;一人当たり面積最大値テキスト"/>
        <xdr:cNvSpPr txBox="1"/>
      </xdr:nvSpPr>
      <xdr:spPr>
        <a:xfrm>
          <a:off x="22199600" y="925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45263</xdr:rowOff>
    </xdr:from>
    <xdr:to>
      <xdr:col>116</xdr:col>
      <xdr:colOff>152400</xdr:colOff>
      <xdr:row>55</xdr:row>
      <xdr:rowOff>45263</xdr:rowOff>
    </xdr:to>
    <xdr:cxnSp macro="">
      <xdr:nvCxnSpPr>
        <xdr:cNvPr id="630" name="直線コネクタ 629"/>
        <xdr:cNvCxnSpPr/>
      </xdr:nvCxnSpPr>
      <xdr:spPr>
        <a:xfrm>
          <a:off x="22072600" y="947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10024</xdr:rowOff>
    </xdr:from>
    <xdr:ext cx="469744" cy="259045"/>
    <xdr:sp macro="" textlink="">
      <xdr:nvSpPr>
        <xdr:cNvPr id="631" name="【学校施設】&#10;一人当たり面積平均値テキスト"/>
        <xdr:cNvSpPr txBox="1"/>
      </xdr:nvSpPr>
      <xdr:spPr>
        <a:xfrm>
          <a:off x="22199600" y="106399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158597</xdr:rowOff>
    </xdr:from>
    <xdr:to>
      <xdr:col>116</xdr:col>
      <xdr:colOff>114300</xdr:colOff>
      <xdr:row>63</xdr:row>
      <xdr:rowOff>88747</xdr:rowOff>
    </xdr:to>
    <xdr:sp macro="" textlink="">
      <xdr:nvSpPr>
        <xdr:cNvPr id="632" name="フローチャート: 判断 631"/>
        <xdr:cNvSpPr/>
      </xdr:nvSpPr>
      <xdr:spPr>
        <a:xfrm>
          <a:off x="22110700" y="1078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169113</xdr:rowOff>
    </xdr:from>
    <xdr:to>
      <xdr:col>112</xdr:col>
      <xdr:colOff>38100</xdr:colOff>
      <xdr:row>63</xdr:row>
      <xdr:rowOff>99263</xdr:rowOff>
    </xdr:to>
    <xdr:sp macro="" textlink="">
      <xdr:nvSpPr>
        <xdr:cNvPr id="633" name="フローチャート: 判断 632"/>
        <xdr:cNvSpPr/>
      </xdr:nvSpPr>
      <xdr:spPr>
        <a:xfrm>
          <a:off x="21272500" y="1079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5435</xdr:rowOff>
    </xdr:from>
    <xdr:to>
      <xdr:col>107</xdr:col>
      <xdr:colOff>101600</xdr:colOff>
      <xdr:row>63</xdr:row>
      <xdr:rowOff>107035</xdr:rowOff>
    </xdr:to>
    <xdr:sp macro="" textlink="">
      <xdr:nvSpPr>
        <xdr:cNvPr id="634" name="フローチャート: 判断 633"/>
        <xdr:cNvSpPr/>
      </xdr:nvSpPr>
      <xdr:spPr>
        <a:xfrm>
          <a:off x="20383500" y="108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52527</xdr:rowOff>
    </xdr:from>
    <xdr:to>
      <xdr:col>102</xdr:col>
      <xdr:colOff>165100</xdr:colOff>
      <xdr:row>63</xdr:row>
      <xdr:rowOff>154127</xdr:rowOff>
    </xdr:to>
    <xdr:sp macro="" textlink="">
      <xdr:nvSpPr>
        <xdr:cNvPr id="635" name="フローチャート: 判断 634"/>
        <xdr:cNvSpPr/>
      </xdr:nvSpPr>
      <xdr:spPr>
        <a:xfrm>
          <a:off x="19494500" y="1085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6" name="テキスト ボックス 63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7" name="テキスト ボックス 63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8" name="テキスト ボックス 63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9" name="テキスト ボックス 63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0" name="テキスト ボックス 63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4064</xdr:rowOff>
    </xdr:from>
    <xdr:to>
      <xdr:col>116</xdr:col>
      <xdr:colOff>114300</xdr:colOff>
      <xdr:row>64</xdr:row>
      <xdr:rowOff>105664</xdr:rowOff>
    </xdr:to>
    <xdr:sp macro="" textlink="">
      <xdr:nvSpPr>
        <xdr:cNvPr id="641" name="楕円 640"/>
        <xdr:cNvSpPr/>
      </xdr:nvSpPr>
      <xdr:spPr>
        <a:xfrm>
          <a:off x="22110700" y="1097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90441</xdr:rowOff>
    </xdr:from>
    <xdr:ext cx="469744" cy="259045"/>
    <xdr:sp macro="" textlink="">
      <xdr:nvSpPr>
        <xdr:cNvPr id="642" name="【学校施設】&#10;一人当たり面積該当値テキスト"/>
        <xdr:cNvSpPr txBox="1"/>
      </xdr:nvSpPr>
      <xdr:spPr>
        <a:xfrm>
          <a:off x="22199600" y="1089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1321</xdr:rowOff>
    </xdr:from>
    <xdr:to>
      <xdr:col>112</xdr:col>
      <xdr:colOff>38100</xdr:colOff>
      <xdr:row>64</xdr:row>
      <xdr:rowOff>102921</xdr:rowOff>
    </xdr:to>
    <xdr:sp macro="" textlink="">
      <xdr:nvSpPr>
        <xdr:cNvPr id="643" name="楕円 642"/>
        <xdr:cNvSpPr/>
      </xdr:nvSpPr>
      <xdr:spPr>
        <a:xfrm>
          <a:off x="21272500" y="1097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52121</xdr:rowOff>
    </xdr:from>
    <xdr:to>
      <xdr:col>116</xdr:col>
      <xdr:colOff>63500</xdr:colOff>
      <xdr:row>64</xdr:row>
      <xdr:rowOff>54864</xdr:rowOff>
    </xdr:to>
    <xdr:cxnSp macro="">
      <xdr:nvCxnSpPr>
        <xdr:cNvPr id="644" name="直線コネクタ 643"/>
        <xdr:cNvCxnSpPr/>
      </xdr:nvCxnSpPr>
      <xdr:spPr>
        <a:xfrm>
          <a:off x="21323300" y="11024921"/>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170942</xdr:rowOff>
    </xdr:from>
    <xdr:to>
      <xdr:col>107</xdr:col>
      <xdr:colOff>101600</xdr:colOff>
      <xdr:row>64</xdr:row>
      <xdr:rowOff>101092</xdr:rowOff>
    </xdr:to>
    <xdr:sp macro="" textlink="">
      <xdr:nvSpPr>
        <xdr:cNvPr id="645" name="楕円 644"/>
        <xdr:cNvSpPr/>
      </xdr:nvSpPr>
      <xdr:spPr>
        <a:xfrm>
          <a:off x="20383500" y="1097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50292</xdr:rowOff>
    </xdr:from>
    <xdr:to>
      <xdr:col>111</xdr:col>
      <xdr:colOff>177800</xdr:colOff>
      <xdr:row>64</xdr:row>
      <xdr:rowOff>52121</xdr:rowOff>
    </xdr:to>
    <xdr:cxnSp macro="">
      <xdr:nvCxnSpPr>
        <xdr:cNvPr id="646" name="直線コネクタ 645"/>
        <xdr:cNvCxnSpPr/>
      </xdr:nvCxnSpPr>
      <xdr:spPr>
        <a:xfrm>
          <a:off x="20434300" y="11023092"/>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158141</xdr:rowOff>
    </xdr:from>
    <xdr:to>
      <xdr:col>102</xdr:col>
      <xdr:colOff>165100</xdr:colOff>
      <xdr:row>64</xdr:row>
      <xdr:rowOff>88291</xdr:rowOff>
    </xdr:to>
    <xdr:sp macro="" textlink="">
      <xdr:nvSpPr>
        <xdr:cNvPr id="647" name="楕円 646"/>
        <xdr:cNvSpPr/>
      </xdr:nvSpPr>
      <xdr:spPr>
        <a:xfrm>
          <a:off x="19494500" y="1095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37491</xdr:rowOff>
    </xdr:from>
    <xdr:to>
      <xdr:col>107</xdr:col>
      <xdr:colOff>50800</xdr:colOff>
      <xdr:row>64</xdr:row>
      <xdr:rowOff>50292</xdr:rowOff>
    </xdr:to>
    <xdr:cxnSp macro="">
      <xdr:nvCxnSpPr>
        <xdr:cNvPr id="648" name="直線コネクタ 647"/>
        <xdr:cNvCxnSpPr/>
      </xdr:nvCxnSpPr>
      <xdr:spPr>
        <a:xfrm>
          <a:off x="19545300" y="11010291"/>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115790</xdr:rowOff>
    </xdr:from>
    <xdr:ext cx="469744" cy="259045"/>
    <xdr:sp macro="" textlink="">
      <xdr:nvSpPr>
        <xdr:cNvPr id="649" name="n_1aveValue【学校施設】&#10;一人当たり面積"/>
        <xdr:cNvSpPr txBox="1"/>
      </xdr:nvSpPr>
      <xdr:spPr>
        <a:xfrm>
          <a:off x="21075727" y="1057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123562</xdr:rowOff>
    </xdr:from>
    <xdr:ext cx="469744" cy="259045"/>
    <xdr:sp macro="" textlink="">
      <xdr:nvSpPr>
        <xdr:cNvPr id="650" name="n_2aveValue【学校施設】&#10;一人当たり面積"/>
        <xdr:cNvSpPr txBox="1"/>
      </xdr:nvSpPr>
      <xdr:spPr>
        <a:xfrm>
          <a:off x="20199427" y="1058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170654</xdr:rowOff>
    </xdr:from>
    <xdr:ext cx="469744" cy="259045"/>
    <xdr:sp macro="" textlink="">
      <xdr:nvSpPr>
        <xdr:cNvPr id="651" name="n_3aveValue【学校施設】&#10;一人当たり面積"/>
        <xdr:cNvSpPr txBox="1"/>
      </xdr:nvSpPr>
      <xdr:spPr>
        <a:xfrm>
          <a:off x="19310427" y="10629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94048</xdr:rowOff>
    </xdr:from>
    <xdr:ext cx="469744" cy="259045"/>
    <xdr:sp macro="" textlink="">
      <xdr:nvSpPr>
        <xdr:cNvPr id="652" name="n_1mainValue【学校施設】&#10;一人当たり面積"/>
        <xdr:cNvSpPr txBox="1"/>
      </xdr:nvSpPr>
      <xdr:spPr>
        <a:xfrm>
          <a:off x="21075727" y="11066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92219</xdr:rowOff>
    </xdr:from>
    <xdr:ext cx="469744" cy="259045"/>
    <xdr:sp macro="" textlink="">
      <xdr:nvSpPr>
        <xdr:cNvPr id="653" name="n_2mainValue【学校施設】&#10;一人当たり面積"/>
        <xdr:cNvSpPr txBox="1"/>
      </xdr:nvSpPr>
      <xdr:spPr>
        <a:xfrm>
          <a:off x="20199427" y="1106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79418</xdr:rowOff>
    </xdr:from>
    <xdr:ext cx="469744" cy="259045"/>
    <xdr:sp macro="" textlink="">
      <xdr:nvSpPr>
        <xdr:cNvPr id="654" name="n_3mainValue【学校施設】&#10;一人当たり面積"/>
        <xdr:cNvSpPr txBox="1"/>
      </xdr:nvSpPr>
      <xdr:spPr>
        <a:xfrm>
          <a:off x="19310427" y="11052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5" name="正方形/長方形 65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6" name="正方形/長方形 65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7" name="正方形/長方形 65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8" name="正方形/長方形 65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9" name="正方形/長方形 65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0" name="正方形/長方形 65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1" name="正方形/長方形 66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2" name="正方形/長方形 66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3" name="テキスト ボックス 66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4" name="直線コネクタ 66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65" name="テキスト ボックス 664"/>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66" name="直線コネクタ 66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67" name="テキスト ボックス 666"/>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68" name="直線コネクタ 66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69" name="テキスト ボックス 66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70" name="直線コネクタ 66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71" name="テキスト ボックス 67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72" name="直線コネクタ 67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73" name="テキスト ボックス 67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74" name="直線コネクタ 67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75" name="テキスト ボックス 674"/>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6" name="直線コネクタ 67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77" name="テキスト ボックス 67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87630</xdr:rowOff>
    </xdr:to>
    <xdr:cxnSp macro="">
      <xdr:nvCxnSpPr>
        <xdr:cNvPr id="679" name="直線コネクタ 678"/>
        <xdr:cNvCxnSpPr/>
      </xdr:nvCxnSpPr>
      <xdr:spPr>
        <a:xfrm flipV="1">
          <a:off x="16318864" y="1333500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91457</xdr:rowOff>
    </xdr:from>
    <xdr:ext cx="405111" cy="259045"/>
    <xdr:sp macro="" textlink="">
      <xdr:nvSpPr>
        <xdr:cNvPr id="680" name="【児童館】&#10;有形固定資産減価償却率最小値テキスト"/>
        <xdr:cNvSpPr txBox="1"/>
      </xdr:nvSpPr>
      <xdr:spPr>
        <a:xfrm>
          <a:off x="16357600" y="1483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87630</xdr:rowOff>
    </xdr:from>
    <xdr:to>
      <xdr:col>86</xdr:col>
      <xdr:colOff>25400</xdr:colOff>
      <xdr:row>86</xdr:row>
      <xdr:rowOff>87630</xdr:rowOff>
    </xdr:to>
    <xdr:cxnSp macro="">
      <xdr:nvCxnSpPr>
        <xdr:cNvPr id="681" name="直線コネクタ 680"/>
        <xdr:cNvCxnSpPr/>
      </xdr:nvCxnSpPr>
      <xdr:spPr>
        <a:xfrm>
          <a:off x="16230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82"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83" name="直線コネクタ 682"/>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156227</xdr:rowOff>
    </xdr:from>
    <xdr:ext cx="405111" cy="259045"/>
    <xdr:sp macro="" textlink="">
      <xdr:nvSpPr>
        <xdr:cNvPr id="684" name="【児童館】&#10;有形固定資産減価償却率平均値テキスト"/>
        <xdr:cNvSpPr txBox="1"/>
      </xdr:nvSpPr>
      <xdr:spPr>
        <a:xfrm>
          <a:off x="16357600" y="14215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6350</xdr:rowOff>
    </xdr:from>
    <xdr:to>
      <xdr:col>85</xdr:col>
      <xdr:colOff>177800</xdr:colOff>
      <xdr:row>83</xdr:row>
      <xdr:rowOff>107950</xdr:rowOff>
    </xdr:to>
    <xdr:sp macro="" textlink="">
      <xdr:nvSpPr>
        <xdr:cNvPr id="685" name="フローチャート: 判断 684"/>
        <xdr:cNvSpPr/>
      </xdr:nvSpPr>
      <xdr:spPr>
        <a:xfrm>
          <a:off x="16268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59689</xdr:rowOff>
    </xdr:from>
    <xdr:to>
      <xdr:col>81</xdr:col>
      <xdr:colOff>101600</xdr:colOff>
      <xdr:row>83</xdr:row>
      <xdr:rowOff>161289</xdr:rowOff>
    </xdr:to>
    <xdr:sp macro="" textlink="">
      <xdr:nvSpPr>
        <xdr:cNvPr id="686" name="フローチャート: 判断 685"/>
        <xdr:cNvSpPr/>
      </xdr:nvSpPr>
      <xdr:spPr>
        <a:xfrm>
          <a:off x="154305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107314</xdr:rowOff>
    </xdr:from>
    <xdr:to>
      <xdr:col>76</xdr:col>
      <xdr:colOff>165100</xdr:colOff>
      <xdr:row>84</xdr:row>
      <xdr:rowOff>37464</xdr:rowOff>
    </xdr:to>
    <xdr:sp macro="" textlink="">
      <xdr:nvSpPr>
        <xdr:cNvPr id="687" name="フローチャート: 判断 686"/>
        <xdr:cNvSpPr/>
      </xdr:nvSpPr>
      <xdr:spPr>
        <a:xfrm>
          <a:off x="14541500" y="1433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76836</xdr:rowOff>
    </xdr:from>
    <xdr:to>
      <xdr:col>72</xdr:col>
      <xdr:colOff>38100</xdr:colOff>
      <xdr:row>84</xdr:row>
      <xdr:rowOff>6986</xdr:rowOff>
    </xdr:to>
    <xdr:sp macro="" textlink="">
      <xdr:nvSpPr>
        <xdr:cNvPr id="688" name="フローチャート: 判断 687"/>
        <xdr:cNvSpPr/>
      </xdr:nvSpPr>
      <xdr:spPr>
        <a:xfrm>
          <a:off x="13652500" y="1430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9" name="テキスト ボックス 68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0" name="テキスト ボックス 68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1" name="テキスト ボックス 69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2" name="テキスト ボックス 69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3" name="テキスト ボックス 69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124461</xdr:rowOff>
    </xdr:from>
    <xdr:to>
      <xdr:col>85</xdr:col>
      <xdr:colOff>177800</xdr:colOff>
      <xdr:row>81</xdr:row>
      <xdr:rowOff>54611</xdr:rowOff>
    </xdr:to>
    <xdr:sp macro="" textlink="">
      <xdr:nvSpPr>
        <xdr:cNvPr id="694" name="楕円 693"/>
        <xdr:cNvSpPr/>
      </xdr:nvSpPr>
      <xdr:spPr>
        <a:xfrm>
          <a:off x="162687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147338</xdr:rowOff>
    </xdr:from>
    <xdr:ext cx="405111" cy="259045"/>
    <xdr:sp macro="" textlink="">
      <xdr:nvSpPr>
        <xdr:cNvPr id="695" name="【児童館】&#10;有形固定資産減価償却率該当値テキスト"/>
        <xdr:cNvSpPr txBox="1"/>
      </xdr:nvSpPr>
      <xdr:spPr>
        <a:xfrm>
          <a:off x="16357600"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23495</xdr:rowOff>
    </xdr:from>
    <xdr:to>
      <xdr:col>81</xdr:col>
      <xdr:colOff>101600</xdr:colOff>
      <xdr:row>81</xdr:row>
      <xdr:rowOff>125095</xdr:rowOff>
    </xdr:to>
    <xdr:sp macro="" textlink="">
      <xdr:nvSpPr>
        <xdr:cNvPr id="696" name="楕円 695"/>
        <xdr:cNvSpPr/>
      </xdr:nvSpPr>
      <xdr:spPr>
        <a:xfrm>
          <a:off x="15430500" y="1391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3811</xdr:rowOff>
    </xdr:from>
    <xdr:to>
      <xdr:col>85</xdr:col>
      <xdr:colOff>127000</xdr:colOff>
      <xdr:row>81</xdr:row>
      <xdr:rowOff>74295</xdr:rowOff>
    </xdr:to>
    <xdr:cxnSp macro="">
      <xdr:nvCxnSpPr>
        <xdr:cNvPr id="697" name="直線コネクタ 696"/>
        <xdr:cNvCxnSpPr/>
      </xdr:nvCxnSpPr>
      <xdr:spPr>
        <a:xfrm flipV="1">
          <a:off x="15481300" y="13891261"/>
          <a:ext cx="838200" cy="7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97789</xdr:rowOff>
    </xdr:from>
    <xdr:to>
      <xdr:col>76</xdr:col>
      <xdr:colOff>165100</xdr:colOff>
      <xdr:row>82</xdr:row>
      <xdr:rowOff>27939</xdr:rowOff>
    </xdr:to>
    <xdr:sp macro="" textlink="">
      <xdr:nvSpPr>
        <xdr:cNvPr id="698" name="楕円 697"/>
        <xdr:cNvSpPr/>
      </xdr:nvSpPr>
      <xdr:spPr>
        <a:xfrm>
          <a:off x="14541500" y="139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74295</xdr:rowOff>
    </xdr:from>
    <xdr:to>
      <xdr:col>81</xdr:col>
      <xdr:colOff>50800</xdr:colOff>
      <xdr:row>81</xdr:row>
      <xdr:rowOff>148589</xdr:rowOff>
    </xdr:to>
    <xdr:cxnSp macro="">
      <xdr:nvCxnSpPr>
        <xdr:cNvPr id="699" name="直線コネクタ 698"/>
        <xdr:cNvCxnSpPr/>
      </xdr:nvCxnSpPr>
      <xdr:spPr>
        <a:xfrm flipV="1">
          <a:off x="14592300" y="13961745"/>
          <a:ext cx="889000" cy="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27305</xdr:rowOff>
    </xdr:from>
    <xdr:to>
      <xdr:col>72</xdr:col>
      <xdr:colOff>38100</xdr:colOff>
      <xdr:row>84</xdr:row>
      <xdr:rowOff>128905</xdr:rowOff>
    </xdr:to>
    <xdr:sp macro="" textlink="">
      <xdr:nvSpPr>
        <xdr:cNvPr id="700" name="楕円 699"/>
        <xdr:cNvSpPr/>
      </xdr:nvSpPr>
      <xdr:spPr>
        <a:xfrm>
          <a:off x="13652500" y="1442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148589</xdr:rowOff>
    </xdr:from>
    <xdr:to>
      <xdr:col>76</xdr:col>
      <xdr:colOff>114300</xdr:colOff>
      <xdr:row>84</xdr:row>
      <xdr:rowOff>78105</xdr:rowOff>
    </xdr:to>
    <xdr:cxnSp macro="">
      <xdr:nvCxnSpPr>
        <xdr:cNvPr id="701" name="直線コネクタ 700"/>
        <xdr:cNvCxnSpPr/>
      </xdr:nvCxnSpPr>
      <xdr:spPr>
        <a:xfrm flipV="1">
          <a:off x="13703300" y="14036039"/>
          <a:ext cx="889000" cy="44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152416</xdr:rowOff>
    </xdr:from>
    <xdr:ext cx="405111" cy="259045"/>
    <xdr:sp macro="" textlink="">
      <xdr:nvSpPr>
        <xdr:cNvPr id="702" name="n_1aveValue【児童館】&#10;有形固定資産減価償却率"/>
        <xdr:cNvSpPr txBox="1"/>
      </xdr:nvSpPr>
      <xdr:spPr>
        <a:xfrm>
          <a:off x="15266044" y="1438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28591</xdr:rowOff>
    </xdr:from>
    <xdr:ext cx="405111" cy="259045"/>
    <xdr:sp macro="" textlink="">
      <xdr:nvSpPr>
        <xdr:cNvPr id="703" name="n_2aveValue【児童館】&#10;有形固定資産減価償却率"/>
        <xdr:cNvSpPr txBox="1"/>
      </xdr:nvSpPr>
      <xdr:spPr>
        <a:xfrm>
          <a:off x="14389744" y="1443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23513</xdr:rowOff>
    </xdr:from>
    <xdr:ext cx="405111" cy="259045"/>
    <xdr:sp macro="" textlink="">
      <xdr:nvSpPr>
        <xdr:cNvPr id="704" name="n_3aveValue【児童館】&#10;有形固定資産減価償却率"/>
        <xdr:cNvSpPr txBox="1"/>
      </xdr:nvSpPr>
      <xdr:spPr>
        <a:xfrm>
          <a:off x="13500744" y="14082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141622</xdr:rowOff>
    </xdr:from>
    <xdr:ext cx="405111" cy="259045"/>
    <xdr:sp macro="" textlink="">
      <xdr:nvSpPr>
        <xdr:cNvPr id="705" name="n_1mainValue【児童館】&#10;有形固定資産減価償却率"/>
        <xdr:cNvSpPr txBox="1"/>
      </xdr:nvSpPr>
      <xdr:spPr>
        <a:xfrm>
          <a:off x="15266044"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44466</xdr:rowOff>
    </xdr:from>
    <xdr:ext cx="405111" cy="259045"/>
    <xdr:sp macro="" textlink="">
      <xdr:nvSpPr>
        <xdr:cNvPr id="706" name="n_2mainValue【児童館】&#10;有形固定資産減価償却率"/>
        <xdr:cNvSpPr txBox="1"/>
      </xdr:nvSpPr>
      <xdr:spPr>
        <a:xfrm>
          <a:off x="14389744" y="1376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120032</xdr:rowOff>
    </xdr:from>
    <xdr:ext cx="405111" cy="259045"/>
    <xdr:sp macro="" textlink="">
      <xdr:nvSpPr>
        <xdr:cNvPr id="707" name="n_3mainValue【児童館】&#10;有形固定資産減価償却率"/>
        <xdr:cNvSpPr txBox="1"/>
      </xdr:nvSpPr>
      <xdr:spPr>
        <a:xfrm>
          <a:off x="13500744" y="1452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8" name="正方形/長方形 70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9" name="正方形/長方形 70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0" name="正方形/長方形 70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1" name="正方形/長方形 71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2" name="正方形/長方形 71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3" name="正方形/長方形 71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4" name="正方形/長方形 71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5" name="正方形/長方形 71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6" name="テキスト ボックス 71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7" name="直線コネクタ 71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18" name="直線コネクタ 71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19" name="テキスト ボックス 71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20" name="直線コネクタ 71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21" name="テキスト ボックス 72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22" name="直線コネクタ 72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23" name="テキスト ボックス 72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24" name="直線コネクタ 72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25" name="テキスト ボックス 72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26" name="直線コネクタ 72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27" name="テキスト ボックス 72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8" name="直線コネクタ 72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9" name="テキスト ボックス 72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86</xdr:row>
      <xdr:rowOff>76200</xdr:rowOff>
    </xdr:to>
    <xdr:cxnSp macro="">
      <xdr:nvCxnSpPr>
        <xdr:cNvPr id="731" name="直線コネクタ 730"/>
        <xdr:cNvCxnSpPr/>
      </xdr:nvCxnSpPr>
      <xdr:spPr>
        <a:xfrm flipV="1">
          <a:off x="22160864" y="133350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32"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33" name="直線コネクタ 732"/>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734" name="【児童館】&#10;一人当たり面積最大値テキスト"/>
        <xdr:cNvSpPr txBox="1"/>
      </xdr:nvSpPr>
      <xdr:spPr>
        <a:xfrm>
          <a:off x="22199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735" name="直線コネクタ 734"/>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736" name="【児童館】&#10;一人当たり面積平均値テキスト"/>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37" name="フローチャート: 判断 736"/>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38" name="フローチャート: 判断 737"/>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39" name="フローチャート: 判断 738"/>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740" name="フローチャート: 判断 739"/>
        <xdr:cNvSpPr/>
      </xdr:nvSpPr>
      <xdr:spPr>
        <a:xfrm>
          <a:off x="19494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1" name="テキスト ボックス 74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2" name="テキスト ボックス 74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3" name="テキスト ボックス 74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4" name="テキスト ボックス 74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5" name="テキスト ボックス 74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120650</xdr:rowOff>
    </xdr:from>
    <xdr:to>
      <xdr:col>116</xdr:col>
      <xdr:colOff>114300</xdr:colOff>
      <xdr:row>86</xdr:row>
      <xdr:rowOff>50800</xdr:rowOff>
    </xdr:to>
    <xdr:sp macro="" textlink="">
      <xdr:nvSpPr>
        <xdr:cNvPr id="746" name="楕円 745"/>
        <xdr:cNvSpPr/>
      </xdr:nvSpPr>
      <xdr:spPr>
        <a:xfrm>
          <a:off x="221107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35577</xdr:rowOff>
    </xdr:from>
    <xdr:ext cx="469744" cy="259045"/>
    <xdr:sp macro="" textlink="">
      <xdr:nvSpPr>
        <xdr:cNvPr id="747" name="【児童館】&#10;一人当たり面積該当値テキスト"/>
        <xdr:cNvSpPr txBox="1"/>
      </xdr:nvSpPr>
      <xdr:spPr>
        <a:xfrm>
          <a:off x="22199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120650</xdr:rowOff>
    </xdr:from>
    <xdr:to>
      <xdr:col>112</xdr:col>
      <xdr:colOff>38100</xdr:colOff>
      <xdr:row>86</xdr:row>
      <xdr:rowOff>50800</xdr:rowOff>
    </xdr:to>
    <xdr:sp macro="" textlink="">
      <xdr:nvSpPr>
        <xdr:cNvPr id="748" name="楕円 747"/>
        <xdr:cNvSpPr/>
      </xdr:nvSpPr>
      <xdr:spPr>
        <a:xfrm>
          <a:off x="21272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0</xdr:rowOff>
    </xdr:from>
    <xdr:to>
      <xdr:col>116</xdr:col>
      <xdr:colOff>63500</xdr:colOff>
      <xdr:row>86</xdr:row>
      <xdr:rowOff>0</xdr:rowOff>
    </xdr:to>
    <xdr:cxnSp macro="">
      <xdr:nvCxnSpPr>
        <xdr:cNvPr id="749" name="直線コネクタ 748"/>
        <xdr:cNvCxnSpPr/>
      </xdr:nvCxnSpPr>
      <xdr:spPr>
        <a:xfrm>
          <a:off x="21323300" y="14744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120650</xdr:rowOff>
    </xdr:from>
    <xdr:to>
      <xdr:col>107</xdr:col>
      <xdr:colOff>101600</xdr:colOff>
      <xdr:row>86</xdr:row>
      <xdr:rowOff>50800</xdr:rowOff>
    </xdr:to>
    <xdr:sp macro="" textlink="">
      <xdr:nvSpPr>
        <xdr:cNvPr id="750" name="楕円 749"/>
        <xdr:cNvSpPr/>
      </xdr:nvSpPr>
      <xdr:spPr>
        <a:xfrm>
          <a:off x="20383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0</xdr:rowOff>
    </xdr:from>
    <xdr:to>
      <xdr:col>111</xdr:col>
      <xdr:colOff>177800</xdr:colOff>
      <xdr:row>86</xdr:row>
      <xdr:rowOff>0</xdr:rowOff>
    </xdr:to>
    <xdr:cxnSp macro="">
      <xdr:nvCxnSpPr>
        <xdr:cNvPr id="751" name="直線コネクタ 750"/>
        <xdr:cNvCxnSpPr/>
      </xdr:nvCxnSpPr>
      <xdr:spPr>
        <a:xfrm>
          <a:off x="20434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44450</xdr:rowOff>
    </xdr:from>
    <xdr:to>
      <xdr:col>102</xdr:col>
      <xdr:colOff>165100</xdr:colOff>
      <xdr:row>85</xdr:row>
      <xdr:rowOff>146050</xdr:rowOff>
    </xdr:to>
    <xdr:sp macro="" textlink="">
      <xdr:nvSpPr>
        <xdr:cNvPr id="752" name="楕円 751"/>
        <xdr:cNvSpPr/>
      </xdr:nvSpPr>
      <xdr:spPr>
        <a:xfrm>
          <a:off x="19494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95250</xdr:rowOff>
    </xdr:from>
    <xdr:to>
      <xdr:col>107</xdr:col>
      <xdr:colOff>50800</xdr:colOff>
      <xdr:row>86</xdr:row>
      <xdr:rowOff>0</xdr:rowOff>
    </xdr:to>
    <xdr:cxnSp macro="">
      <xdr:nvCxnSpPr>
        <xdr:cNvPr id="753" name="直線コネクタ 752"/>
        <xdr:cNvCxnSpPr/>
      </xdr:nvCxnSpPr>
      <xdr:spPr>
        <a:xfrm>
          <a:off x="19545300" y="14668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754"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55"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48277</xdr:rowOff>
    </xdr:from>
    <xdr:ext cx="469744" cy="259045"/>
    <xdr:sp macro="" textlink="">
      <xdr:nvSpPr>
        <xdr:cNvPr id="756" name="n_3aveValue【児童館】&#10;一人当たり面積"/>
        <xdr:cNvSpPr txBox="1"/>
      </xdr:nvSpPr>
      <xdr:spPr>
        <a:xfrm>
          <a:off x="19310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41927</xdr:rowOff>
    </xdr:from>
    <xdr:ext cx="469744" cy="259045"/>
    <xdr:sp macro="" textlink="">
      <xdr:nvSpPr>
        <xdr:cNvPr id="757" name="n_1mainValue【児童館】&#10;一人当たり面積"/>
        <xdr:cNvSpPr txBox="1"/>
      </xdr:nvSpPr>
      <xdr:spPr>
        <a:xfrm>
          <a:off x="210757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41927</xdr:rowOff>
    </xdr:from>
    <xdr:ext cx="469744" cy="259045"/>
    <xdr:sp macro="" textlink="">
      <xdr:nvSpPr>
        <xdr:cNvPr id="758" name="n_2mainValue【児童館】&#10;一人当たり面積"/>
        <xdr:cNvSpPr txBox="1"/>
      </xdr:nvSpPr>
      <xdr:spPr>
        <a:xfrm>
          <a:off x="20199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137177</xdr:rowOff>
    </xdr:from>
    <xdr:ext cx="469744" cy="259045"/>
    <xdr:sp macro="" textlink="">
      <xdr:nvSpPr>
        <xdr:cNvPr id="759" name="n_3mainValue【児童館】&#10;一人当たり面積"/>
        <xdr:cNvSpPr txBox="1"/>
      </xdr:nvSpPr>
      <xdr:spPr>
        <a:xfrm>
          <a:off x="19310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0" name="正方形/長方形 75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1" name="正方形/長方形 76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2" name="正方形/長方形 76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3" name="正方形/長方形 76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4" name="正方形/長方形 76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5" name="正方形/長方形 76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6" name="正方形/長方形 76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7" name="正方形/長方形 76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8" name="テキスト ボックス 76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9" name="直線コネクタ 76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70" name="テキスト ボックス 76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71" name="直線コネクタ 77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72" name="テキスト ボックス 77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73" name="直線コネクタ 77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74" name="テキスト ボックス 77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75" name="直線コネクタ 77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76" name="テキスト ボックス 77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77" name="直線コネクタ 77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78" name="テキスト ボックス 77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79" name="直線コネクタ 77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80" name="テキスト ボックス 77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1" name="直線コネクタ 78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2" name="テキスト ボックス 78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53339</xdr:rowOff>
    </xdr:from>
    <xdr:to>
      <xdr:col>85</xdr:col>
      <xdr:colOff>126364</xdr:colOff>
      <xdr:row>107</xdr:row>
      <xdr:rowOff>112395</xdr:rowOff>
    </xdr:to>
    <xdr:cxnSp macro="">
      <xdr:nvCxnSpPr>
        <xdr:cNvPr id="784" name="直線コネクタ 783"/>
        <xdr:cNvCxnSpPr/>
      </xdr:nvCxnSpPr>
      <xdr:spPr>
        <a:xfrm flipV="1">
          <a:off x="16318864" y="17369789"/>
          <a:ext cx="0" cy="1087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116222</xdr:rowOff>
    </xdr:from>
    <xdr:ext cx="405111" cy="259045"/>
    <xdr:sp macro="" textlink="">
      <xdr:nvSpPr>
        <xdr:cNvPr id="785" name="【公民館】&#10;有形固定資産減価償却率最小値テキスト"/>
        <xdr:cNvSpPr txBox="1"/>
      </xdr:nvSpPr>
      <xdr:spPr>
        <a:xfrm>
          <a:off x="16357600" y="1846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112395</xdr:rowOff>
    </xdr:from>
    <xdr:to>
      <xdr:col>86</xdr:col>
      <xdr:colOff>25400</xdr:colOff>
      <xdr:row>107</xdr:row>
      <xdr:rowOff>112395</xdr:rowOff>
    </xdr:to>
    <xdr:cxnSp macro="">
      <xdr:nvCxnSpPr>
        <xdr:cNvPr id="786" name="直線コネクタ 785"/>
        <xdr:cNvCxnSpPr/>
      </xdr:nvCxnSpPr>
      <xdr:spPr>
        <a:xfrm>
          <a:off x="16230600" y="1845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16</xdr:rowOff>
    </xdr:from>
    <xdr:ext cx="405111" cy="259045"/>
    <xdr:sp macro="" textlink="">
      <xdr:nvSpPr>
        <xdr:cNvPr id="787" name="【公民館】&#10;有形固定資産減価償却率最大値テキスト"/>
        <xdr:cNvSpPr txBox="1"/>
      </xdr:nvSpPr>
      <xdr:spPr>
        <a:xfrm>
          <a:off x="16357600" y="17145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53339</xdr:rowOff>
    </xdr:from>
    <xdr:to>
      <xdr:col>86</xdr:col>
      <xdr:colOff>25400</xdr:colOff>
      <xdr:row>101</xdr:row>
      <xdr:rowOff>53339</xdr:rowOff>
    </xdr:to>
    <xdr:cxnSp macro="">
      <xdr:nvCxnSpPr>
        <xdr:cNvPr id="788" name="直線コネクタ 787"/>
        <xdr:cNvCxnSpPr/>
      </xdr:nvCxnSpPr>
      <xdr:spPr>
        <a:xfrm>
          <a:off x="16230600" y="1736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12082</xdr:rowOff>
    </xdr:from>
    <xdr:ext cx="405111" cy="259045"/>
    <xdr:sp macro="" textlink="">
      <xdr:nvSpPr>
        <xdr:cNvPr id="789" name="【公民館】&#10;有形固定資産減価償却率平均値テキスト"/>
        <xdr:cNvSpPr txBox="1"/>
      </xdr:nvSpPr>
      <xdr:spPr>
        <a:xfrm>
          <a:off x="16357600" y="17671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160655</xdr:rowOff>
    </xdr:from>
    <xdr:to>
      <xdr:col>85</xdr:col>
      <xdr:colOff>177800</xdr:colOff>
      <xdr:row>104</xdr:row>
      <xdr:rowOff>90805</xdr:rowOff>
    </xdr:to>
    <xdr:sp macro="" textlink="">
      <xdr:nvSpPr>
        <xdr:cNvPr id="790" name="フローチャート: 判断 789"/>
        <xdr:cNvSpPr/>
      </xdr:nvSpPr>
      <xdr:spPr>
        <a:xfrm>
          <a:off x="16268700" y="1782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52070</xdr:rowOff>
    </xdr:from>
    <xdr:to>
      <xdr:col>81</xdr:col>
      <xdr:colOff>101600</xdr:colOff>
      <xdr:row>104</xdr:row>
      <xdr:rowOff>153670</xdr:rowOff>
    </xdr:to>
    <xdr:sp macro="" textlink="">
      <xdr:nvSpPr>
        <xdr:cNvPr id="791" name="フローチャート: 判断 790"/>
        <xdr:cNvSpPr/>
      </xdr:nvSpPr>
      <xdr:spPr>
        <a:xfrm>
          <a:off x="15430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86361</xdr:rowOff>
    </xdr:from>
    <xdr:to>
      <xdr:col>76</xdr:col>
      <xdr:colOff>165100</xdr:colOff>
      <xdr:row>105</xdr:row>
      <xdr:rowOff>16511</xdr:rowOff>
    </xdr:to>
    <xdr:sp macro="" textlink="">
      <xdr:nvSpPr>
        <xdr:cNvPr id="792" name="フローチャート: 判断 791"/>
        <xdr:cNvSpPr/>
      </xdr:nvSpPr>
      <xdr:spPr>
        <a:xfrm>
          <a:off x="14541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95886</xdr:rowOff>
    </xdr:from>
    <xdr:to>
      <xdr:col>72</xdr:col>
      <xdr:colOff>38100</xdr:colOff>
      <xdr:row>105</xdr:row>
      <xdr:rowOff>26036</xdr:rowOff>
    </xdr:to>
    <xdr:sp macro="" textlink="">
      <xdr:nvSpPr>
        <xdr:cNvPr id="793" name="フローチャート: 判断 792"/>
        <xdr:cNvSpPr/>
      </xdr:nvSpPr>
      <xdr:spPr>
        <a:xfrm>
          <a:off x="136525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4" name="テキスト ボックス 79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5" name="テキスト ボックス 79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6" name="テキスト ボックス 79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7" name="テキスト ボックス 79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8" name="テキスト ボックス 79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799" name="楕円 798"/>
        <xdr:cNvSpPr/>
      </xdr:nvSpPr>
      <xdr:spPr>
        <a:xfrm>
          <a:off x="162687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26688</xdr:rowOff>
    </xdr:from>
    <xdr:ext cx="405111" cy="259045"/>
    <xdr:sp macro="" textlink="">
      <xdr:nvSpPr>
        <xdr:cNvPr id="800" name="【公民館】&#10;有形固定資産減価償却率該当値テキスト"/>
        <xdr:cNvSpPr txBox="1"/>
      </xdr:nvSpPr>
      <xdr:spPr>
        <a:xfrm>
          <a:off x="16357600" y="1785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84455</xdr:rowOff>
    </xdr:from>
    <xdr:to>
      <xdr:col>81</xdr:col>
      <xdr:colOff>101600</xdr:colOff>
      <xdr:row>105</xdr:row>
      <xdr:rowOff>14605</xdr:rowOff>
    </xdr:to>
    <xdr:sp macro="" textlink="">
      <xdr:nvSpPr>
        <xdr:cNvPr id="801" name="楕円 800"/>
        <xdr:cNvSpPr/>
      </xdr:nvSpPr>
      <xdr:spPr>
        <a:xfrm>
          <a:off x="15430500" y="1791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99061</xdr:rowOff>
    </xdr:from>
    <xdr:to>
      <xdr:col>85</xdr:col>
      <xdr:colOff>127000</xdr:colOff>
      <xdr:row>104</xdr:row>
      <xdr:rowOff>135255</xdr:rowOff>
    </xdr:to>
    <xdr:cxnSp macro="">
      <xdr:nvCxnSpPr>
        <xdr:cNvPr id="802" name="直線コネクタ 801"/>
        <xdr:cNvCxnSpPr/>
      </xdr:nvCxnSpPr>
      <xdr:spPr>
        <a:xfrm flipV="1">
          <a:off x="15481300" y="17929861"/>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118745</xdr:rowOff>
    </xdr:from>
    <xdr:to>
      <xdr:col>76</xdr:col>
      <xdr:colOff>165100</xdr:colOff>
      <xdr:row>105</xdr:row>
      <xdr:rowOff>48895</xdr:rowOff>
    </xdr:to>
    <xdr:sp macro="" textlink="">
      <xdr:nvSpPr>
        <xdr:cNvPr id="803" name="楕円 802"/>
        <xdr:cNvSpPr/>
      </xdr:nvSpPr>
      <xdr:spPr>
        <a:xfrm>
          <a:off x="14541500" y="1794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135255</xdr:rowOff>
    </xdr:from>
    <xdr:to>
      <xdr:col>81</xdr:col>
      <xdr:colOff>50800</xdr:colOff>
      <xdr:row>104</xdr:row>
      <xdr:rowOff>169545</xdr:rowOff>
    </xdr:to>
    <xdr:cxnSp macro="">
      <xdr:nvCxnSpPr>
        <xdr:cNvPr id="804" name="直線コネクタ 803"/>
        <xdr:cNvCxnSpPr/>
      </xdr:nvCxnSpPr>
      <xdr:spPr>
        <a:xfrm flipV="1">
          <a:off x="14592300" y="179660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170180</xdr:rowOff>
    </xdr:from>
    <xdr:to>
      <xdr:col>72</xdr:col>
      <xdr:colOff>38100</xdr:colOff>
      <xdr:row>105</xdr:row>
      <xdr:rowOff>100330</xdr:rowOff>
    </xdr:to>
    <xdr:sp macro="" textlink="">
      <xdr:nvSpPr>
        <xdr:cNvPr id="805" name="楕円 804"/>
        <xdr:cNvSpPr/>
      </xdr:nvSpPr>
      <xdr:spPr>
        <a:xfrm>
          <a:off x="136525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169545</xdr:rowOff>
    </xdr:from>
    <xdr:to>
      <xdr:col>76</xdr:col>
      <xdr:colOff>114300</xdr:colOff>
      <xdr:row>105</xdr:row>
      <xdr:rowOff>49530</xdr:rowOff>
    </xdr:to>
    <xdr:cxnSp macro="">
      <xdr:nvCxnSpPr>
        <xdr:cNvPr id="806" name="直線コネクタ 805"/>
        <xdr:cNvCxnSpPr/>
      </xdr:nvCxnSpPr>
      <xdr:spPr>
        <a:xfrm flipV="1">
          <a:off x="13703300" y="1800034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170197</xdr:rowOff>
    </xdr:from>
    <xdr:ext cx="405111" cy="259045"/>
    <xdr:sp macro="" textlink="">
      <xdr:nvSpPr>
        <xdr:cNvPr id="807" name="n_1aveValue【公民館】&#10;有形固定資産減価償却率"/>
        <xdr:cNvSpPr txBox="1"/>
      </xdr:nvSpPr>
      <xdr:spPr>
        <a:xfrm>
          <a:off x="15266044" y="1765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33038</xdr:rowOff>
    </xdr:from>
    <xdr:ext cx="405111" cy="259045"/>
    <xdr:sp macro="" textlink="">
      <xdr:nvSpPr>
        <xdr:cNvPr id="808" name="n_2aveValue【公民館】&#10;有形固定資産減価償却率"/>
        <xdr:cNvSpPr txBox="1"/>
      </xdr:nvSpPr>
      <xdr:spPr>
        <a:xfrm>
          <a:off x="14389744" y="1769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42563</xdr:rowOff>
    </xdr:from>
    <xdr:ext cx="405111" cy="259045"/>
    <xdr:sp macro="" textlink="">
      <xdr:nvSpPr>
        <xdr:cNvPr id="809" name="n_3aveValue【公民館】&#10;有形固定資産減価償却率"/>
        <xdr:cNvSpPr txBox="1"/>
      </xdr:nvSpPr>
      <xdr:spPr>
        <a:xfrm>
          <a:off x="13500744" y="1770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5732</xdr:rowOff>
    </xdr:from>
    <xdr:ext cx="405111" cy="259045"/>
    <xdr:sp macro="" textlink="">
      <xdr:nvSpPr>
        <xdr:cNvPr id="810" name="n_1mainValue【公民館】&#10;有形固定資産減価償却率"/>
        <xdr:cNvSpPr txBox="1"/>
      </xdr:nvSpPr>
      <xdr:spPr>
        <a:xfrm>
          <a:off x="15266044" y="1800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40022</xdr:rowOff>
    </xdr:from>
    <xdr:ext cx="405111" cy="259045"/>
    <xdr:sp macro="" textlink="">
      <xdr:nvSpPr>
        <xdr:cNvPr id="811" name="n_2mainValue【公民館】&#10;有形固定資産減価償却率"/>
        <xdr:cNvSpPr txBox="1"/>
      </xdr:nvSpPr>
      <xdr:spPr>
        <a:xfrm>
          <a:off x="14389744" y="1804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91457</xdr:rowOff>
    </xdr:from>
    <xdr:ext cx="405111" cy="259045"/>
    <xdr:sp macro="" textlink="">
      <xdr:nvSpPr>
        <xdr:cNvPr id="812" name="n_3mainValue【公民館】&#10;有形固定資産減価償却率"/>
        <xdr:cNvSpPr txBox="1"/>
      </xdr:nvSpPr>
      <xdr:spPr>
        <a:xfrm>
          <a:off x="135007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3" name="正方形/長方形 81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4" name="正方形/長方形 81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5" name="正方形/長方形 81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6" name="正方形/長方形 81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7" name="正方形/長方形 81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8" name="正方形/長方形 81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9" name="正方形/長方形 81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0" name="正方形/長方形 81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1" name="テキスト ボックス 82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2" name="直線コネクタ 82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23" name="直線コネクタ 82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24" name="テキスト ボックス 82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25" name="直線コネクタ 82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26" name="テキスト ボックス 82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27" name="直線コネクタ 82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28" name="テキスト ボックス 82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29" name="直線コネクタ 82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30" name="テキスト ボックス 82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31" name="直線コネクタ 83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32" name="テキスト ボックス 83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3" name="直線コネクタ 83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4" name="テキスト ボックス 83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108</xdr:row>
      <xdr:rowOff>133350</xdr:rowOff>
    </xdr:to>
    <xdr:cxnSp macro="">
      <xdr:nvCxnSpPr>
        <xdr:cNvPr id="836" name="直線コネクタ 835"/>
        <xdr:cNvCxnSpPr/>
      </xdr:nvCxnSpPr>
      <xdr:spPr>
        <a:xfrm flipV="1">
          <a:off x="22160864" y="171640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137177</xdr:rowOff>
    </xdr:from>
    <xdr:ext cx="469744" cy="259045"/>
    <xdr:sp macro="" textlink="">
      <xdr:nvSpPr>
        <xdr:cNvPr id="837" name="【公民館】&#10;一人当たり面積最小値テキスト"/>
        <xdr:cNvSpPr txBox="1"/>
      </xdr:nvSpPr>
      <xdr:spPr>
        <a:xfrm>
          <a:off x="22199600" y="186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133350</xdr:rowOff>
    </xdr:from>
    <xdr:to>
      <xdr:col>116</xdr:col>
      <xdr:colOff>152400</xdr:colOff>
      <xdr:row>108</xdr:row>
      <xdr:rowOff>133350</xdr:rowOff>
    </xdr:to>
    <xdr:cxnSp macro="">
      <xdr:nvCxnSpPr>
        <xdr:cNvPr id="838" name="直線コネクタ 837"/>
        <xdr:cNvCxnSpPr/>
      </xdr:nvCxnSpPr>
      <xdr:spPr>
        <a:xfrm>
          <a:off x="22072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839" name="【公民館】&#10;一人当たり面積最大値テキスト"/>
        <xdr:cNvSpPr txBox="1"/>
      </xdr:nvSpPr>
      <xdr:spPr>
        <a:xfrm>
          <a:off x="221996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840" name="直線コネクタ 839"/>
        <xdr:cNvCxnSpPr/>
      </xdr:nvCxnSpPr>
      <xdr:spPr>
        <a:xfrm>
          <a:off x="22072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60977</xdr:rowOff>
    </xdr:from>
    <xdr:ext cx="469744" cy="259045"/>
    <xdr:sp macro="" textlink="">
      <xdr:nvSpPr>
        <xdr:cNvPr id="841" name="【公民館】&#10;一人当たり面積平均値テキスト"/>
        <xdr:cNvSpPr txBox="1"/>
      </xdr:nvSpPr>
      <xdr:spPr>
        <a:xfrm>
          <a:off x="22199600" y="17891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82550</xdr:rowOff>
    </xdr:from>
    <xdr:to>
      <xdr:col>116</xdr:col>
      <xdr:colOff>114300</xdr:colOff>
      <xdr:row>105</xdr:row>
      <xdr:rowOff>12700</xdr:rowOff>
    </xdr:to>
    <xdr:sp macro="" textlink="">
      <xdr:nvSpPr>
        <xdr:cNvPr id="842" name="フローチャート: 判断 841"/>
        <xdr:cNvSpPr/>
      </xdr:nvSpPr>
      <xdr:spPr>
        <a:xfrm>
          <a:off x="221107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82550</xdr:rowOff>
    </xdr:from>
    <xdr:to>
      <xdr:col>112</xdr:col>
      <xdr:colOff>38100</xdr:colOff>
      <xdr:row>105</xdr:row>
      <xdr:rowOff>12700</xdr:rowOff>
    </xdr:to>
    <xdr:sp macro="" textlink="">
      <xdr:nvSpPr>
        <xdr:cNvPr id="843" name="フローチャート: 判断 842"/>
        <xdr:cNvSpPr/>
      </xdr:nvSpPr>
      <xdr:spPr>
        <a:xfrm>
          <a:off x="2127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101600</xdr:rowOff>
    </xdr:from>
    <xdr:to>
      <xdr:col>107</xdr:col>
      <xdr:colOff>101600</xdr:colOff>
      <xdr:row>105</xdr:row>
      <xdr:rowOff>31750</xdr:rowOff>
    </xdr:to>
    <xdr:sp macro="" textlink="">
      <xdr:nvSpPr>
        <xdr:cNvPr id="844" name="フローチャート: 判断 843"/>
        <xdr:cNvSpPr/>
      </xdr:nvSpPr>
      <xdr:spPr>
        <a:xfrm>
          <a:off x="20383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120650</xdr:rowOff>
    </xdr:from>
    <xdr:to>
      <xdr:col>102</xdr:col>
      <xdr:colOff>165100</xdr:colOff>
      <xdr:row>106</xdr:row>
      <xdr:rowOff>50800</xdr:rowOff>
    </xdr:to>
    <xdr:sp macro="" textlink="">
      <xdr:nvSpPr>
        <xdr:cNvPr id="845" name="フローチャート: 判断 844"/>
        <xdr:cNvSpPr/>
      </xdr:nvSpPr>
      <xdr:spPr>
        <a:xfrm>
          <a:off x="19494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6" name="テキスト ボックス 84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7" name="テキスト ボックス 84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8" name="テキスト ボックス 84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9" name="テキスト ボックス 84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0" name="テキスト ボックス 84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158750</xdr:rowOff>
    </xdr:from>
    <xdr:to>
      <xdr:col>116</xdr:col>
      <xdr:colOff>114300</xdr:colOff>
      <xdr:row>100</xdr:row>
      <xdr:rowOff>88900</xdr:rowOff>
    </xdr:to>
    <xdr:sp macro="" textlink="">
      <xdr:nvSpPr>
        <xdr:cNvPr id="851" name="楕円 850"/>
        <xdr:cNvSpPr/>
      </xdr:nvSpPr>
      <xdr:spPr>
        <a:xfrm>
          <a:off x="22110700" y="1713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92727</xdr:rowOff>
    </xdr:from>
    <xdr:ext cx="469744" cy="259045"/>
    <xdr:sp macro="" textlink="">
      <xdr:nvSpPr>
        <xdr:cNvPr id="852" name="【公民館】&#10;一人当たり面積該当値テキスト"/>
        <xdr:cNvSpPr txBox="1"/>
      </xdr:nvSpPr>
      <xdr:spPr>
        <a:xfrm>
          <a:off x="22199600" y="17066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158750</xdr:rowOff>
    </xdr:from>
    <xdr:to>
      <xdr:col>112</xdr:col>
      <xdr:colOff>38100</xdr:colOff>
      <xdr:row>100</xdr:row>
      <xdr:rowOff>88900</xdr:rowOff>
    </xdr:to>
    <xdr:sp macro="" textlink="">
      <xdr:nvSpPr>
        <xdr:cNvPr id="853" name="楕円 852"/>
        <xdr:cNvSpPr/>
      </xdr:nvSpPr>
      <xdr:spPr>
        <a:xfrm>
          <a:off x="21272500" y="1713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38100</xdr:rowOff>
    </xdr:from>
    <xdr:to>
      <xdr:col>116</xdr:col>
      <xdr:colOff>63500</xdr:colOff>
      <xdr:row>100</xdr:row>
      <xdr:rowOff>38100</xdr:rowOff>
    </xdr:to>
    <xdr:cxnSp macro="">
      <xdr:nvCxnSpPr>
        <xdr:cNvPr id="854" name="直線コネクタ 853"/>
        <xdr:cNvCxnSpPr/>
      </xdr:nvCxnSpPr>
      <xdr:spPr>
        <a:xfrm>
          <a:off x="21323300" y="17183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139700</xdr:rowOff>
    </xdr:from>
    <xdr:to>
      <xdr:col>107</xdr:col>
      <xdr:colOff>101600</xdr:colOff>
      <xdr:row>100</xdr:row>
      <xdr:rowOff>69850</xdr:rowOff>
    </xdr:to>
    <xdr:sp macro="" textlink="">
      <xdr:nvSpPr>
        <xdr:cNvPr id="855" name="楕円 854"/>
        <xdr:cNvSpPr/>
      </xdr:nvSpPr>
      <xdr:spPr>
        <a:xfrm>
          <a:off x="20383500" y="1711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19050</xdr:rowOff>
    </xdr:from>
    <xdr:to>
      <xdr:col>111</xdr:col>
      <xdr:colOff>177800</xdr:colOff>
      <xdr:row>100</xdr:row>
      <xdr:rowOff>38100</xdr:rowOff>
    </xdr:to>
    <xdr:cxnSp macro="">
      <xdr:nvCxnSpPr>
        <xdr:cNvPr id="856" name="直線コネクタ 855"/>
        <xdr:cNvCxnSpPr/>
      </xdr:nvCxnSpPr>
      <xdr:spPr>
        <a:xfrm>
          <a:off x="20434300" y="17164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158750</xdr:rowOff>
    </xdr:from>
    <xdr:to>
      <xdr:col>102</xdr:col>
      <xdr:colOff>165100</xdr:colOff>
      <xdr:row>107</xdr:row>
      <xdr:rowOff>88900</xdr:rowOff>
    </xdr:to>
    <xdr:sp macro="" textlink="">
      <xdr:nvSpPr>
        <xdr:cNvPr id="857" name="楕円 856"/>
        <xdr:cNvSpPr/>
      </xdr:nvSpPr>
      <xdr:spPr>
        <a:xfrm>
          <a:off x="19494500" y="183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19050</xdr:rowOff>
    </xdr:from>
    <xdr:to>
      <xdr:col>107</xdr:col>
      <xdr:colOff>50800</xdr:colOff>
      <xdr:row>107</xdr:row>
      <xdr:rowOff>38100</xdr:rowOff>
    </xdr:to>
    <xdr:cxnSp macro="">
      <xdr:nvCxnSpPr>
        <xdr:cNvPr id="858" name="直線コネクタ 857"/>
        <xdr:cNvCxnSpPr/>
      </xdr:nvCxnSpPr>
      <xdr:spPr>
        <a:xfrm flipV="1">
          <a:off x="19545300" y="17164050"/>
          <a:ext cx="889000" cy="1219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3827</xdr:rowOff>
    </xdr:from>
    <xdr:ext cx="469744" cy="259045"/>
    <xdr:sp macro="" textlink="">
      <xdr:nvSpPr>
        <xdr:cNvPr id="859" name="n_1aveValue【公民館】&#10;一人当たり面積"/>
        <xdr:cNvSpPr txBox="1"/>
      </xdr:nvSpPr>
      <xdr:spPr>
        <a:xfrm>
          <a:off x="21075727" y="1800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22877</xdr:rowOff>
    </xdr:from>
    <xdr:ext cx="469744" cy="259045"/>
    <xdr:sp macro="" textlink="">
      <xdr:nvSpPr>
        <xdr:cNvPr id="860" name="n_2aveValue【公民館】&#10;一人当たり面積"/>
        <xdr:cNvSpPr txBox="1"/>
      </xdr:nvSpPr>
      <xdr:spPr>
        <a:xfrm>
          <a:off x="20199427" y="1802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67327</xdr:rowOff>
    </xdr:from>
    <xdr:ext cx="469744" cy="259045"/>
    <xdr:sp macro="" textlink="">
      <xdr:nvSpPr>
        <xdr:cNvPr id="861" name="n_3aveValue【公民館】&#10;一人当たり面積"/>
        <xdr:cNvSpPr txBox="1"/>
      </xdr:nvSpPr>
      <xdr:spPr>
        <a:xfrm>
          <a:off x="193104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105427</xdr:rowOff>
    </xdr:from>
    <xdr:ext cx="469744" cy="259045"/>
    <xdr:sp macro="" textlink="">
      <xdr:nvSpPr>
        <xdr:cNvPr id="862" name="n_1mainValue【公民館】&#10;一人当たり面積"/>
        <xdr:cNvSpPr txBox="1"/>
      </xdr:nvSpPr>
      <xdr:spPr>
        <a:xfrm>
          <a:off x="21075727" y="1690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86377</xdr:rowOff>
    </xdr:from>
    <xdr:ext cx="469744" cy="259045"/>
    <xdr:sp macro="" textlink="">
      <xdr:nvSpPr>
        <xdr:cNvPr id="863" name="n_2mainValue【公民館】&#10;一人当たり面積"/>
        <xdr:cNvSpPr txBox="1"/>
      </xdr:nvSpPr>
      <xdr:spPr>
        <a:xfrm>
          <a:off x="20199427" y="1688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80027</xdr:rowOff>
    </xdr:from>
    <xdr:ext cx="469744" cy="259045"/>
    <xdr:sp macro="" textlink="">
      <xdr:nvSpPr>
        <xdr:cNvPr id="864" name="n_3mainValue【公民館】&#10;一人当たり面積"/>
        <xdr:cNvSpPr txBox="1"/>
      </xdr:nvSpPr>
      <xdr:spPr>
        <a:xfrm>
          <a:off x="19310427" y="1842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5" name="正方形/長方形 86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6" name="正方形/長方形 86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7" name="テキスト ボックス 86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では比較的人口が多く、市域が狭いことから、単位を一人当たりとする指標については低い数値を示している。そうした中で公民館については、１１公民館を行政機能とともに併設し、２単独公民館についても防災拠点、地域活動拠点としての機能を有していることから、他市と比べ一人当たり面積が高い数値を示している。また、有形固定資産減価償却率について、学校施設や道路、漁港は、計画的な整備、更新が図られたことにより相対的に低い数値となっているが、全般的には公共施設の老朽化が進み高い数値となっているため、再整備短期プランに基づき、計画的に対応していくことと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神奈川県藤沢市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433,526
427,281
69.56
151,013,636
144,900,479
5,672,217
83,685,066
77,164,545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42.4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25908</xdr:rowOff>
    </xdr:from>
    <xdr:to>
      <xdr:col>24</xdr:col>
      <xdr:colOff>62865</xdr:colOff>
      <xdr:row>41</xdr:row>
      <xdr:rowOff>19050</xdr:rowOff>
    </xdr:to>
    <xdr:cxnSp macro="">
      <xdr:nvCxnSpPr>
        <xdr:cNvPr id="54" name="直線コネクタ 53"/>
        <xdr:cNvCxnSpPr/>
      </xdr:nvCxnSpPr>
      <xdr:spPr>
        <a:xfrm flipV="1">
          <a:off x="4634865" y="5855208"/>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22877</xdr:rowOff>
    </xdr:from>
    <xdr:ext cx="405111" cy="259045"/>
    <xdr:sp macro="" textlink="">
      <xdr:nvSpPr>
        <xdr:cNvPr id="55" name="【図書館】&#10;有形固定資産減価償却率最小値テキスト"/>
        <xdr:cNvSpPr txBox="1"/>
      </xdr:nvSpPr>
      <xdr:spPr>
        <a:xfrm>
          <a:off x="4673600" y="705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19050</xdr:rowOff>
    </xdr:from>
    <xdr:to>
      <xdr:col>24</xdr:col>
      <xdr:colOff>152400</xdr:colOff>
      <xdr:row>41</xdr:row>
      <xdr:rowOff>19050</xdr:rowOff>
    </xdr:to>
    <xdr:cxnSp macro="">
      <xdr:nvCxnSpPr>
        <xdr:cNvPr id="56" name="直線コネクタ 55"/>
        <xdr:cNvCxnSpPr/>
      </xdr:nvCxnSpPr>
      <xdr:spPr>
        <a:xfrm>
          <a:off x="4546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144035</xdr:rowOff>
    </xdr:from>
    <xdr:ext cx="405111" cy="259045"/>
    <xdr:sp macro="" textlink="">
      <xdr:nvSpPr>
        <xdr:cNvPr id="57" name="【図書館】&#10;有形固定資産減価償却率最大値テキスト"/>
        <xdr:cNvSpPr txBox="1"/>
      </xdr:nvSpPr>
      <xdr:spPr>
        <a:xfrm>
          <a:off x="4673600" y="5630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25908</xdr:rowOff>
    </xdr:from>
    <xdr:to>
      <xdr:col>24</xdr:col>
      <xdr:colOff>152400</xdr:colOff>
      <xdr:row>34</xdr:row>
      <xdr:rowOff>25908</xdr:rowOff>
    </xdr:to>
    <xdr:cxnSp macro="">
      <xdr:nvCxnSpPr>
        <xdr:cNvPr id="58" name="直線コネクタ 57"/>
        <xdr:cNvCxnSpPr/>
      </xdr:nvCxnSpPr>
      <xdr:spPr>
        <a:xfrm>
          <a:off x="4546600" y="585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47261</xdr:rowOff>
    </xdr:from>
    <xdr:ext cx="405111" cy="259045"/>
    <xdr:sp macro="" textlink="">
      <xdr:nvSpPr>
        <xdr:cNvPr id="59" name="【図書館】&#10;有形固定資産減価償却率平均値テキスト"/>
        <xdr:cNvSpPr txBox="1"/>
      </xdr:nvSpPr>
      <xdr:spPr>
        <a:xfrm>
          <a:off x="4673600" y="6390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68834</xdr:rowOff>
    </xdr:from>
    <xdr:to>
      <xdr:col>24</xdr:col>
      <xdr:colOff>114300</xdr:colOff>
      <xdr:row>37</xdr:row>
      <xdr:rowOff>170435</xdr:rowOff>
    </xdr:to>
    <xdr:sp macro="" textlink="">
      <xdr:nvSpPr>
        <xdr:cNvPr id="60" name="フローチャート: 判断 59"/>
        <xdr:cNvSpPr/>
      </xdr:nvSpPr>
      <xdr:spPr>
        <a:xfrm>
          <a:off x="45847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98552</xdr:rowOff>
    </xdr:from>
    <xdr:to>
      <xdr:col>20</xdr:col>
      <xdr:colOff>38100</xdr:colOff>
      <xdr:row>38</xdr:row>
      <xdr:rowOff>28702</xdr:rowOff>
    </xdr:to>
    <xdr:sp macro="" textlink="">
      <xdr:nvSpPr>
        <xdr:cNvPr id="61" name="フローチャート: 判断 60"/>
        <xdr:cNvSpPr/>
      </xdr:nvSpPr>
      <xdr:spPr>
        <a:xfrm>
          <a:off x="3746500" y="644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135128</xdr:rowOff>
    </xdr:from>
    <xdr:to>
      <xdr:col>15</xdr:col>
      <xdr:colOff>101600</xdr:colOff>
      <xdr:row>38</xdr:row>
      <xdr:rowOff>65278</xdr:rowOff>
    </xdr:to>
    <xdr:sp macro="" textlink="">
      <xdr:nvSpPr>
        <xdr:cNvPr id="62" name="フローチャート: 判断 61"/>
        <xdr:cNvSpPr/>
      </xdr:nvSpPr>
      <xdr:spPr>
        <a:xfrm>
          <a:off x="2857500" y="647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64262</xdr:rowOff>
    </xdr:from>
    <xdr:to>
      <xdr:col>10</xdr:col>
      <xdr:colOff>165100</xdr:colOff>
      <xdr:row>38</xdr:row>
      <xdr:rowOff>165862</xdr:rowOff>
    </xdr:to>
    <xdr:sp macro="" textlink="">
      <xdr:nvSpPr>
        <xdr:cNvPr id="63" name="フローチャート: 判断 62"/>
        <xdr:cNvSpPr/>
      </xdr:nvSpPr>
      <xdr:spPr>
        <a:xfrm>
          <a:off x="1968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123698</xdr:rowOff>
    </xdr:from>
    <xdr:to>
      <xdr:col>24</xdr:col>
      <xdr:colOff>114300</xdr:colOff>
      <xdr:row>37</xdr:row>
      <xdr:rowOff>53848</xdr:rowOff>
    </xdr:to>
    <xdr:sp macro="" textlink="">
      <xdr:nvSpPr>
        <xdr:cNvPr id="69" name="楕円 68"/>
        <xdr:cNvSpPr/>
      </xdr:nvSpPr>
      <xdr:spPr>
        <a:xfrm>
          <a:off x="4584700" y="629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146575</xdr:rowOff>
    </xdr:from>
    <xdr:ext cx="405111" cy="259045"/>
    <xdr:sp macro="" textlink="">
      <xdr:nvSpPr>
        <xdr:cNvPr id="70" name="【図書館】&#10;有形固定資産減価償却率該当値テキスト"/>
        <xdr:cNvSpPr txBox="1"/>
      </xdr:nvSpPr>
      <xdr:spPr>
        <a:xfrm>
          <a:off x="4673600" y="614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167132</xdr:rowOff>
    </xdr:from>
    <xdr:to>
      <xdr:col>20</xdr:col>
      <xdr:colOff>38100</xdr:colOff>
      <xdr:row>37</xdr:row>
      <xdr:rowOff>97282</xdr:rowOff>
    </xdr:to>
    <xdr:sp macro="" textlink="">
      <xdr:nvSpPr>
        <xdr:cNvPr id="71" name="楕円 70"/>
        <xdr:cNvSpPr/>
      </xdr:nvSpPr>
      <xdr:spPr>
        <a:xfrm>
          <a:off x="3746500" y="633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3048</xdr:rowOff>
    </xdr:from>
    <xdr:to>
      <xdr:col>24</xdr:col>
      <xdr:colOff>63500</xdr:colOff>
      <xdr:row>37</xdr:row>
      <xdr:rowOff>46482</xdr:rowOff>
    </xdr:to>
    <xdr:cxnSp macro="">
      <xdr:nvCxnSpPr>
        <xdr:cNvPr id="72" name="直線コネクタ 71"/>
        <xdr:cNvCxnSpPr/>
      </xdr:nvCxnSpPr>
      <xdr:spPr>
        <a:xfrm flipV="1">
          <a:off x="3797300" y="6346698"/>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39116</xdr:rowOff>
    </xdr:from>
    <xdr:to>
      <xdr:col>15</xdr:col>
      <xdr:colOff>101600</xdr:colOff>
      <xdr:row>37</xdr:row>
      <xdr:rowOff>140716</xdr:rowOff>
    </xdr:to>
    <xdr:sp macro="" textlink="">
      <xdr:nvSpPr>
        <xdr:cNvPr id="73" name="楕円 72"/>
        <xdr:cNvSpPr/>
      </xdr:nvSpPr>
      <xdr:spPr>
        <a:xfrm>
          <a:off x="2857500" y="638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46482</xdr:rowOff>
    </xdr:from>
    <xdr:to>
      <xdr:col>19</xdr:col>
      <xdr:colOff>177800</xdr:colOff>
      <xdr:row>37</xdr:row>
      <xdr:rowOff>89916</xdr:rowOff>
    </xdr:to>
    <xdr:cxnSp macro="">
      <xdr:nvCxnSpPr>
        <xdr:cNvPr id="74" name="直線コネクタ 73"/>
        <xdr:cNvCxnSpPr/>
      </xdr:nvCxnSpPr>
      <xdr:spPr>
        <a:xfrm flipV="1">
          <a:off x="2908300" y="639013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84836</xdr:rowOff>
    </xdr:from>
    <xdr:to>
      <xdr:col>10</xdr:col>
      <xdr:colOff>165100</xdr:colOff>
      <xdr:row>38</xdr:row>
      <xdr:rowOff>14986</xdr:rowOff>
    </xdr:to>
    <xdr:sp macro="" textlink="">
      <xdr:nvSpPr>
        <xdr:cNvPr id="75" name="楕円 74"/>
        <xdr:cNvSpPr/>
      </xdr:nvSpPr>
      <xdr:spPr>
        <a:xfrm>
          <a:off x="1968500" y="642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89916</xdr:rowOff>
    </xdr:from>
    <xdr:to>
      <xdr:col>15</xdr:col>
      <xdr:colOff>50800</xdr:colOff>
      <xdr:row>37</xdr:row>
      <xdr:rowOff>135636</xdr:rowOff>
    </xdr:to>
    <xdr:cxnSp macro="">
      <xdr:nvCxnSpPr>
        <xdr:cNvPr id="76" name="直線コネクタ 75"/>
        <xdr:cNvCxnSpPr/>
      </xdr:nvCxnSpPr>
      <xdr:spPr>
        <a:xfrm flipV="1">
          <a:off x="2019300" y="643356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19829</xdr:rowOff>
    </xdr:from>
    <xdr:ext cx="405111" cy="259045"/>
    <xdr:sp macro="" textlink="">
      <xdr:nvSpPr>
        <xdr:cNvPr id="77" name="n_1aveValue【図書館】&#10;有形固定資産減価償却率"/>
        <xdr:cNvSpPr txBox="1"/>
      </xdr:nvSpPr>
      <xdr:spPr>
        <a:xfrm>
          <a:off x="3582044" y="653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56405</xdr:rowOff>
    </xdr:from>
    <xdr:ext cx="405111" cy="259045"/>
    <xdr:sp macro="" textlink="">
      <xdr:nvSpPr>
        <xdr:cNvPr id="78" name="n_2aveValue【図書館】&#10;有形固定資産減価償却率"/>
        <xdr:cNvSpPr txBox="1"/>
      </xdr:nvSpPr>
      <xdr:spPr>
        <a:xfrm>
          <a:off x="2705744" y="657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156989</xdr:rowOff>
    </xdr:from>
    <xdr:ext cx="405111" cy="259045"/>
    <xdr:sp macro="" textlink="">
      <xdr:nvSpPr>
        <xdr:cNvPr id="79" name="n_3aveValue【図書館】&#10;有形固定資産減価償却率"/>
        <xdr:cNvSpPr txBox="1"/>
      </xdr:nvSpPr>
      <xdr:spPr>
        <a:xfrm>
          <a:off x="1816744" y="6672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113809</xdr:rowOff>
    </xdr:from>
    <xdr:ext cx="405111" cy="259045"/>
    <xdr:sp macro="" textlink="">
      <xdr:nvSpPr>
        <xdr:cNvPr id="80" name="n_1mainValue【図書館】&#10;有形固定資産減価償却率"/>
        <xdr:cNvSpPr txBox="1"/>
      </xdr:nvSpPr>
      <xdr:spPr>
        <a:xfrm>
          <a:off x="3582044" y="6114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157243</xdr:rowOff>
    </xdr:from>
    <xdr:ext cx="405111" cy="259045"/>
    <xdr:sp macro="" textlink="">
      <xdr:nvSpPr>
        <xdr:cNvPr id="81" name="n_2mainValue【図書館】&#10;有形固定資産減価償却率"/>
        <xdr:cNvSpPr txBox="1"/>
      </xdr:nvSpPr>
      <xdr:spPr>
        <a:xfrm>
          <a:off x="2705744" y="6157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31513</xdr:rowOff>
    </xdr:from>
    <xdr:ext cx="405111" cy="259045"/>
    <xdr:sp macro="" textlink="">
      <xdr:nvSpPr>
        <xdr:cNvPr id="82" name="n_3mainValue【図書館】&#10;有形固定資産減価償却率"/>
        <xdr:cNvSpPr txBox="1"/>
      </xdr:nvSpPr>
      <xdr:spPr>
        <a:xfrm>
          <a:off x="1816744" y="620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3" name="直線コネクタ 9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4" name="テキスト ボックス 9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5" name="直線コネクタ 9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6" name="テキスト ボックス 95"/>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7" name="直線コネクタ 9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8" name="テキスト ボックス 97"/>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9" name="直線コネクタ 9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0" name="テキスト ボックス 99"/>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41</xdr:row>
      <xdr:rowOff>19050</xdr:rowOff>
    </xdr:to>
    <xdr:cxnSp macro="">
      <xdr:nvCxnSpPr>
        <xdr:cNvPr id="104" name="直線コネクタ 103"/>
        <xdr:cNvCxnSpPr/>
      </xdr:nvCxnSpPr>
      <xdr:spPr>
        <a:xfrm flipV="1">
          <a:off x="10476865" y="58597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22877</xdr:rowOff>
    </xdr:from>
    <xdr:ext cx="469744" cy="259045"/>
    <xdr:sp macro="" textlink="">
      <xdr:nvSpPr>
        <xdr:cNvPr id="105" name="【図書館】&#10;一人当たり面積最小値テキスト"/>
        <xdr:cNvSpPr txBox="1"/>
      </xdr:nvSpPr>
      <xdr:spPr>
        <a:xfrm>
          <a:off x="10515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19050</xdr:rowOff>
    </xdr:from>
    <xdr:to>
      <xdr:col>55</xdr:col>
      <xdr:colOff>88900</xdr:colOff>
      <xdr:row>41</xdr:row>
      <xdr:rowOff>19050</xdr:rowOff>
    </xdr:to>
    <xdr:cxnSp macro="">
      <xdr:nvCxnSpPr>
        <xdr:cNvPr id="106" name="直線コネクタ 105"/>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07" name="【図書館】&#10;一人当たり面積最大値テキスト"/>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08" name="直線コネクタ 107"/>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48277</xdr:rowOff>
    </xdr:from>
    <xdr:ext cx="469744" cy="259045"/>
    <xdr:sp macro="" textlink="">
      <xdr:nvSpPr>
        <xdr:cNvPr id="109" name="【図書館】&#10;一人当たり面積平均値テキスト"/>
        <xdr:cNvSpPr txBox="1"/>
      </xdr:nvSpPr>
      <xdr:spPr>
        <a:xfrm>
          <a:off x="105156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0" name="フローチャート: 判断 109"/>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11" name="フローチャート: 判断 110"/>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128270</xdr:rowOff>
    </xdr:from>
    <xdr:to>
      <xdr:col>46</xdr:col>
      <xdr:colOff>38100</xdr:colOff>
      <xdr:row>38</xdr:row>
      <xdr:rowOff>58420</xdr:rowOff>
    </xdr:to>
    <xdr:sp macro="" textlink="">
      <xdr:nvSpPr>
        <xdr:cNvPr id="112" name="フローチャート: 判断 111"/>
        <xdr:cNvSpPr/>
      </xdr:nvSpPr>
      <xdr:spPr>
        <a:xfrm>
          <a:off x="8699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116840</xdr:rowOff>
    </xdr:from>
    <xdr:to>
      <xdr:col>41</xdr:col>
      <xdr:colOff>101600</xdr:colOff>
      <xdr:row>39</xdr:row>
      <xdr:rowOff>46990</xdr:rowOff>
    </xdr:to>
    <xdr:sp macro="" textlink="">
      <xdr:nvSpPr>
        <xdr:cNvPr id="113" name="フローチャート: 判断 112"/>
        <xdr:cNvSpPr/>
      </xdr:nvSpPr>
      <xdr:spPr>
        <a:xfrm>
          <a:off x="7810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93980</xdr:rowOff>
    </xdr:from>
    <xdr:to>
      <xdr:col>55</xdr:col>
      <xdr:colOff>50800</xdr:colOff>
      <xdr:row>39</xdr:row>
      <xdr:rowOff>24130</xdr:rowOff>
    </xdr:to>
    <xdr:sp macro="" textlink="">
      <xdr:nvSpPr>
        <xdr:cNvPr id="119" name="楕円 118"/>
        <xdr:cNvSpPr/>
      </xdr:nvSpPr>
      <xdr:spPr>
        <a:xfrm>
          <a:off x="104267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72407</xdr:rowOff>
    </xdr:from>
    <xdr:ext cx="469744" cy="259045"/>
    <xdr:sp macro="" textlink="">
      <xdr:nvSpPr>
        <xdr:cNvPr id="120" name="【図書館】&#10;一人当たり面積該当値テキスト"/>
        <xdr:cNvSpPr txBox="1"/>
      </xdr:nvSpPr>
      <xdr:spPr>
        <a:xfrm>
          <a:off x="10515600" y="658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93980</xdr:rowOff>
    </xdr:from>
    <xdr:to>
      <xdr:col>50</xdr:col>
      <xdr:colOff>165100</xdr:colOff>
      <xdr:row>39</xdr:row>
      <xdr:rowOff>24130</xdr:rowOff>
    </xdr:to>
    <xdr:sp macro="" textlink="">
      <xdr:nvSpPr>
        <xdr:cNvPr id="121" name="楕円 120"/>
        <xdr:cNvSpPr/>
      </xdr:nvSpPr>
      <xdr:spPr>
        <a:xfrm>
          <a:off x="9588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144780</xdr:rowOff>
    </xdr:from>
    <xdr:to>
      <xdr:col>55</xdr:col>
      <xdr:colOff>0</xdr:colOff>
      <xdr:row>38</xdr:row>
      <xdr:rowOff>144780</xdr:rowOff>
    </xdr:to>
    <xdr:cxnSp macro="">
      <xdr:nvCxnSpPr>
        <xdr:cNvPr id="122" name="直線コネクタ 121"/>
        <xdr:cNvCxnSpPr/>
      </xdr:nvCxnSpPr>
      <xdr:spPr>
        <a:xfrm>
          <a:off x="9639300" y="66598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71120</xdr:rowOff>
    </xdr:from>
    <xdr:to>
      <xdr:col>46</xdr:col>
      <xdr:colOff>38100</xdr:colOff>
      <xdr:row>39</xdr:row>
      <xdr:rowOff>1270</xdr:rowOff>
    </xdr:to>
    <xdr:sp macro="" textlink="">
      <xdr:nvSpPr>
        <xdr:cNvPr id="123" name="楕円 122"/>
        <xdr:cNvSpPr/>
      </xdr:nvSpPr>
      <xdr:spPr>
        <a:xfrm>
          <a:off x="8699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121920</xdr:rowOff>
    </xdr:from>
    <xdr:to>
      <xdr:col>50</xdr:col>
      <xdr:colOff>114300</xdr:colOff>
      <xdr:row>38</xdr:row>
      <xdr:rowOff>144780</xdr:rowOff>
    </xdr:to>
    <xdr:cxnSp macro="">
      <xdr:nvCxnSpPr>
        <xdr:cNvPr id="124" name="直線コネクタ 123"/>
        <xdr:cNvCxnSpPr/>
      </xdr:nvCxnSpPr>
      <xdr:spPr>
        <a:xfrm>
          <a:off x="8750300" y="6637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71120</xdr:rowOff>
    </xdr:from>
    <xdr:to>
      <xdr:col>41</xdr:col>
      <xdr:colOff>101600</xdr:colOff>
      <xdr:row>39</xdr:row>
      <xdr:rowOff>1270</xdr:rowOff>
    </xdr:to>
    <xdr:sp macro="" textlink="">
      <xdr:nvSpPr>
        <xdr:cNvPr id="125" name="楕円 124"/>
        <xdr:cNvSpPr/>
      </xdr:nvSpPr>
      <xdr:spPr>
        <a:xfrm>
          <a:off x="7810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121920</xdr:rowOff>
    </xdr:from>
    <xdr:to>
      <xdr:col>45</xdr:col>
      <xdr:colOff>177800</xdr:colOff>
      <xdr:row>38</xdr:row>
      <xdr:rowOff>121920</xdr:rowOff>
    </xdr:to>
    <xdr:cxnSp macro="">
      <xdr:nvCxnSpPr>
        <xdr:cNvPr id="126" name="直線コネクタ 125"/>
        <xdr:cNvCxnSpPr/>
      </xdr:nvCxnSpPr>
      <xdr:spPr>
        <a:xfrm>
          <a:off x="7861300" y="6637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120667</xdr:rowOff>
    </xdr:from>
    <xdr:ext cx="469744" cy="259045"/>
    <xdr:sp macro="" textlink="">
      <xdr:nvSpPr>
        <xdr:cNvPr id="127" name="n_1aveValue【図書館】&#10;一人当たり面積"/>
        <xdr:cNvSpPr txBox="1"/>
      </xdr:nvSpPr>
      <xdr:spPr>
        <a:xfrm>
          <a:off x="93917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74947</xdr:rowOff>
    </xdr:from>
    <xdr:ext cx="469744" cy="259045"/>
    <xdr:sp macro="" textlink="">
      <xdr:nvSpPr>
        <xdr:cNvPr id="128" name="n_2aveValue【図書館】&#10;一人当たり面積"/>
        <xdr:cNvSpPr txBox="1"/>
      </xdr:nvSpPr>
      <xdr:spPr>
        <a:xfrm>
          <a:off x="8515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38117</xdr:rowOff>
    </xdr:from>
    <xdr:ext cx="469744" cy="259045"/>
    <xdr:sp macro="" textlink="">
      <xdr:nvSpPr>
        <xdr:cNvPr id="129" name="n_3aveValue【図書館】&#10;一人当たり面積"/>
        <xdr:cNvSpPr txBox="1"/>
      </xdr:nvSpPr>
      <xdr:spPr>
        <a:xfrm>
          <a:off x="76264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15257</xdr:rowOff>
    </xdr:from>
    <xdr:ext cx="469744" cy="259045"/>
    <xdr:sp macro="" textlink="">
      <xdr:nvSpPr>
        <xdr:cNvPr id="130" name="n_1mainValue【図書館】&#10;一人当たり面積"/>
        <xdr:cNvSpPr txBox="1"/>
      </xdr:nvSpPr>
      <xdr:spPr>
        <a:xfrm>
          <a:off x="93917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163847</xdr:rowOff>
    </xdr:from>
    <xdr:ext cx="469744" cy="259045"/>
    <xdr:sp macro="" textlink="">
      <xdr:nvSpPr>
        <xdr:cNvPr id="131" name="n_2mainValue【図書館】&#10;一人当たり面積"/>
        <xdr:cNvSpPr txBox="1"/>
      </xdr:nvSpPr>
      <xdr:spPr>
        <a:xfrm>
          <a:off x="8515427" y="667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17797</xdr:rowOff>
    </xdr:from>
    <xdr:ext cx="469744" cy="259045"/>
    <xdr:sp macro="" textlink="">
      <xdr:nvSpPr>
        <xdr:cNvPr id="132" name="n_3mainValue【図書館】&#10;一人当たり面積"/>
        <xdr:cNvSpPr txBox="1"/>
      </xdr:nvSpPr>
      <xdr:spPr>
        <a:xfrm>
          <a:off x="76264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3" name="テキスト ボックス 142"/>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4" name="直線コネクタ 14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5" name="テキスト ボックス 144"/>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6" name="直線コネクタ 14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7" name="テキスト ボックス 14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8" name="直線コネクタ 14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9" name="テキスト ボックス 14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0" name="直線コネクタ 14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1" name="テキスト ボックス 15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2" name="直線コネクタ 15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3" name="テキスト ボックス 152"/>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158115</xdr:rowOff>
    </xdr:to>
    <xdr:cxnSp macro="">
      <xdr:nvCxnSpPr>
        <xdr:cNvPr id="157" name="直線コネクタ 156"/>
        <xdr:cNvCxnSpPr/>
      </xdr:nvCxnSpPr>
      <xdr:spPr>
        <a:xfrm flipV="1">
          <a:off x="4634865" y="9525000"/>
          <a:ext cx="0" cy="1605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161942</xdr:rowOff>
    </xdr:from>
    <xdr:ext cx="405111" cy="259045"/>
    <xdr:sp macro="" textlink="">
      <xdr:nvSpPr>
        <xdr:cNvPr id="158" name="【体育館・プール】&#10;有形固定資産減価償却率最小値テキスト"/>
        <xdr:cNvSpPr txBox="1"/>
      </xdr:nvSpPr>
      <xdr:spPr>
        <a:xfrm>
          <a:off x="4673600" y="1113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158115</xdr:rowOff>
    </xdr:from>
    <xdr:to>
      <xdr:col>24</xdr:col>
      <xdr:colOff>152400</xdr:colOff>
      <xdr:row>64</xdr:row>
      <xdr:rowOff>158115</xdr:rowOff>
    </xdr:to>
    <xdr:cxnSp macro="">
      <xdr:nvCxnSpPr>
        <xdr:cNvPr id="159" name="直線コネクタ 158"/>
        <xdr:cNvCxnSpPr/>
      </xdr:nvCxnSpPr>
      <xdr:spPr>
        <a:xfrm>
          <a:off x="4546600" y="11130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0"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1" name="直線コネクタ 160"/>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141622</xdr:rowOff>
    </xdr:from>
    <xdr:ext cx="405111" cy="259045"/>
    <xdr:sp macro="" textlink="">
      <xdr:nvSpPr>
        <xdr:cNvPr id="162" name="【体育館・プール】&#10;有形固定資産減価償却率平均値テキスト"/>
        <xdr:cNvSpPr txBox="1"/>
      </xdr:nvSpPr>
      <xdr:spPr>
        <a:xfrm>
          <a:off x="4673600" y="10085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118745</xdr:rowOff>
    </xdr:from>
    <xdr:to>
      <xdr:col>24</xdr:col>
      <xdr:colOff>114300</xdr:colOff>
      <xdr:row>60</xdr:row>
      <xdr:rowOff>48895</xdr:rowOff>
    </xdr:to>
    <xdr:sp macro="" textlink="">
      <xdr:nvSpPr>
        <xdr:cNvPr id="163" name="フローチャート: 判断 162"/>
        <xdr:cNvSpPr/>
      </xdr:nvSpPr>
      <xdr:spPr>
        <a:xfrm>
          <a:off x="45847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147320</xdr:rowOff>
    </xdr:from>
    <xdr:to>
      <xdr:col>20</xdr:col>
      <xdr:colOff>38100</xdr:colOff>
      <xdr:row>60</xdr:row>
      <xdr:rowOff>77470</xdr:rowOff>
    </xdr:to>
    <xdr:sp macro="" textlink="">
      <xdr:nvSpPr>
        <xdr:cNvPr id="164" name="フローチャート: 判断 163"/>
        <xdr:cNvSpPr/>
      </xdr:nvSpPr>
      <xdr:spPr>
        <a:xfrm>
          <a:off x="3746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27305</xdr:rowOff>
    </xdr:from>
    <xdr:to>
      <xdr:col>15</xdr:col>
      <xdr:colOff>101600</xdr:colOff>
      <xdr:row>60</xdr:row>
      <xdr:rowOff>128905</xdr:rowOff>
    </xdr:to>
    <xdr:sp macro="" textlink="">
      <xdr:nvSpPr>
        <xdr:cNvPr id="165" name="フローチャート: 判断 164"/>
        <xdr:cNvSpPr/>
      </xdr:nvSpPr>
      <xdr:spPr>
        <a:xfrm>
          <a:off x="2857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19685</xdr:rowOff>
    </xdr:from>
    <xdr:to>
      <xdr:col>10</xdr:col>
      <xdr:colOff>165100</xdr:colOff>
      <xdr:row>60</xdr:row>
      <xdr:rowOff>121285</xdr:rowOff>
    </xdr:to>
    <xdr:sp macro="" textlink="">
      <xdr:nvSpPr>
        <xdr:cNvPr id="166" name="フローチャート: 判断 165"/>
        <xdr:cNvSpPr/>
      </xdr:nvSpPr>
      <xdr:spPr>
        <a:xfrm>
          <a:off x="1968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143510</xdr:rowOff>
    </xdr:from>
    <xdr:to>
      <xdr:col>24</xdr:col>
      <xdr:colOff>114300</xdr:colOff>
      <xdr:row>60</xdr:row>
      <xdr:rowOff>73660</xdr:rowOff>
    </xdr:to>
    <xdr:sp macro="" textlink="">
      <xdr:nvSpPr>
        <xdr:cNvPr id="172" name="楕円 171"/>
        <xdr:cNvSpPr/>
      </xdr:nvSpPr>
      <xdr:spPr>
        <a:xfrm>
          <a:off x="45847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121937</xdr:rowOff>
    </xdr:from>
    <xdr:ext cx="405111" cy="259045"/>
    <xdr:sp macro="" textlink="">
      <xdr:nvSpPr>
        <xdr:cNvPr id="173" name="【体育館・プール】&#10;有形固定資産減価償却率該当値テキスト"/>
        <xdr:cNvSpPr txBox="1"/>
      </xdr:nvSpPr>
      <xdr:spPr>
        <a:xfrm>
          <a:off x="4673600"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15875</xdr:rowOff>
    </xdr:from>
    <xdr:to>
      <xdr:col>20</xdr:col>
      <xdr:colOff>38100</xdr:colOff>
      <xdr:row>60</xdr:row>
      <xdr:rowOff>117475</xdr:rowOff>
    </xdr:to>
    <xdr:sp macro="" textlink="">
      <xdr:nvSpPr>
        <xdr:cNvPr id="174" name="楕円 173"/>
        <xdr:cNvSpPr/>
      </xdr:nvSpPr>
      <xdr:spPr>
        <a:xfrm>
          <a:off x="3746500" y="103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22860</xdr:rowOff>
    </xdr:from>
    <xdr:to>
      <xdr:col>24</xdr:col>
      <xdr:colOff>63500</xdr:colOff>
      <xdr:row>60</xdr:row>
      <xdr:rowOff>66675</xdr:rowOff>
    </xdr:to>
    <xdr:cxnSp macro="">
      <xdr:nvCxnSpPr>
        <xdr:cNvPr id="175" name="直線コネクタ 174"/>
        <xdr:cNvCxnSpPr/>
      </xdr:nvCxnSpPr>
      <xdr:spPr>
        <a:xfrm flipV="1">
          <a:off x="3797300" y="1030986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53975</xdr:rowOff>
    </xdr:from>
    <xdr:to>
      <xdr:col>15</xdr:col>
      <xdr:colOff>101600</xdr:colOff>
      <xdr:row>60</xdr:row>
      <xdr:rowOff>155575</xdr:rowOff>
    </xdr:to>
    <xdr:sp macro="" textlink="">
      <xdr:nvSpPr>
        <xdr:cNvPr id="176" name="楕円 175"/>
        <xdr:cNvSpPr/>
      </xdr:nvSpPr>
      <xdr:spPr>
        <a:xfrm>
          <a:off x="2857500" y="1034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66675</xdr:rowOff>
    </xdr:from>
    <xdr:to>
      <xdr:col>19</xdr:col>
      <xdr:colOff>177800</xdr:colOff>
      <xdr:row>60</xdr:row>
      <xdr:rowOff>104775</xdr:rowOff>
    </xdr:to>
    <xdr:cxnSp macro="">
      <xdr:nvCxnSpPr>
        <xdr:cNvPr id="177" name="直線コネクタ 176"/>
        <xdr:cNvCxnSpPr/>
      </xdr:nvCxnSpPr>
      <xdr:spPr>
        <a:xfrm flipV="1">
          <a:off x="2908300" y="103536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2540</xdr:rowOff>
    </xdr:from>
    <xdr:to>
      <xdr:col>10</xdr:col>
      <xdr:colOff>165100</xdr:colOff>
      <xdr:row>61</xdr:row>
      <xdr:rowOff>104140</xdr:rowOff>
    </xdr:to>
    <xdr:sp macro="" textlink="">
      <xdr:nvSpPr>
        <xdr:cNvPr id="178" name="楕円 177"/>
        <xdr:cNvSpPr/>
      </xdr:nvSpPr>
      <xdr:spPr>
        <a:xfrm>
          <a:off x="19685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104775</xdr:rowOff>
    </xdr:from>
    <xdr:to>
      <xdr:col>15</xdr:col>
      <xdr:colOff>50800</xdr:colOff>
      <xdr:row>61</xdr:row>
      <xdr:rowOff>53340</xdr:rowOff>
    </xdr:to>
    <xdr:cxnSp macro="">
      <xdr:nvCxnSpPr>
        <xdr:cNvPr id="179" name="直線コネクタ 178"/>
        <xdr:cNvCxnSpPr/>
      </xdr:nvCxnSpPr>
      <xdr:spPr>
        <a:xfrm flipV="1">
          <a:off x="2019300" y="10391775"/>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93997</xdr:rowOff>
    </xdr:from>
    <xdr:ext cx="405111" cy="259045"/>
    <xdr:sp macro="" textlink="">
      <xdr:nvSpPr>
        <xdr:cNvPr id="180" name="n_1aveValue【体育館・プール】&#10;有形固定資産減価償却率"/>
        <xdr:cNvSpPr txBox="1"/>
      </xdr:nvSpPr>
      <xdr:spPr>
        <a:xfrm>
          <a:off x="35820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145432</xdr:rowOff>
    </xdr:from>
    <xdr:ext cx="405111" cy="259045"/>
    <xdr:sp macro="" textlink="">
      <xdr:nvSpPr>
        <xdr:cNvPr id="181" name="n_2aveValue【体育館・プール】&#10;有形固定資産減価償却率"/>
        <xdr:cNvSpPr txBox="1"/>
      </xdr:nvSpPr>
      <xdr:spPr>
        <a:xfrm>
          <a:off x="2705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137812</xdr:rowOff>
    </xdr:from>
    <xdr:ext cx="405111" cy="259045"/>
    <xdr:sp macro="" textlink="">
      <xdr:nvSpPr>
        <xdr:cNvPr id="182" name="n_3aveValue【体育館・プール】&#10;有形固定資産減価償却率"/>
        <xdr:cNvSpPr txBox="1"/>
      </xdr:nvSpPr>
      <xdr:spPr>
        <a:xfrm>
          <a:off x="1816744"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108602</xdr:rowOff>
    </xdr:from>
    <xdr:ext cx="405111" cy="259045"/>
    <xdr:sp macro="" textlink="">
      <xdr:nvSpPr>
        <xdr:cNvPr id="183" name="n_1mainValue【体育館・プール】&#10;有形固定資産減価償却率"/>
        <xdr:cNvSpPr txBox="1"/>
      </xdr:nvSpPr>
      <xdr:spPr>
        <a:xfrm>
          <a:off x="3582044" y="1039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146702</xdr:rowOff>
    </xdr:from>
    <xdr:ext cx="405111" cy="259045"/>
    <xdr:sp macro="" textlink="">
      <xdr:nvSpPr>
        <xdr:cNvPr id="184" name="n_2mainValue【体育館・プール】&#10;有形固定資産減価償却率"/>
        <xdr:cNvSpPr txBox="1"/>
      </xdr:nvSpPr>
      <xdr:spPr>
        <a:xfrm>
          <a:off x="2705744" y="1043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95267</xdr:rowOff>
    </xdr:from>
    <xdr:ext cx="405111" cy="259045"/>
    <xdr:sp macro="" textlink="">
      <xdr:nvSpPr>
        <xdr:cNvPr id="185" name="n_3mainValue【体育館・プール】&#10;有形固定資産減価償却率"/>
        <xdr:cNvSpPr txBox="1"/>
      </xdr:nvSpPr>
      <xdr:spPr>
        <a:xfrm>
          <a:off x="1816744" y="1055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6" name="正方形/長方形 18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7" name="正方形/長方形 18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8" name="正方形/長方形 18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9" name="正方形/長方形 18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0" name="正方形/長方形 18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1" name="正方形/長方形 19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2" name="正方形/長方形 19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3" name="正方形/長方形 19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4" name="テキスト ボックス 19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5" name="直線コネクタ 19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6" name="直線コネクタ 19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7" name="テキスト ボックス 19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8" name="直線コネクタ 19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9" name="テキスト ボックス 19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0" name="直線コネクタ 19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1" name="テキスト ボックス 200"/>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2" name="直線コネクタ 20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3" name="テキスト ボックス 202"/>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5" name="テキスト ボックス 20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148590</xdr:rowOff>
    </xdr:from>
    <xdr:to>
      <xdr:col>54</xdr:col>
      <xdr:colOff>189865</xdr:colOff>
      <xdr:row>63</xdr:row>
      <xdr:rowOff>84582</xdr:rowOff>
    </xdr:to>
    <xdr:cxnSp macro="">
      <xdr:nvCxnSpPr>
        <xdr:cNvPr id="207" name="直線コネクタ 206"/>
        <xdr:cNvCxnSpPr/>
      </xdr:nvCxnSpPr>
      <xdr:spPr>
        <a:xfrm flipV="1">
          <a:off x="10476865" y="9578340"/>
          <a:ext cx="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88409</xdr:rowOff>
    </xdr:from>
    <xdr:ext cx="469744" cy="259045"/>
    <xdr:sp macro="" textlink="">
      <xdr:nvSpPr>
        <xdr:cNvPr id="208" name="【体育館・プール】&#10;一人当たり面積最小値テキスト"/>
        <xdr:cNvSpPr txBox="1"/>
      </xdr:nvSpPr>
      <xdr:spPr>
        <a:xfrm>
          <a:off x="10515600" y="1088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84582</xdr:rowOff>
    </xdr:from>
    <xdr:to>
      <xdr:col>55</xdr:col>
      <xdr:colOff>88900</xdr:colOff>
      <xdr:row>63</xdr:row>
      <xdr:rowOff>84582</xdr:rowOff>
    </xdr:to>
    <xdr:cxnSp macro="">
      <xdr:nvCxnSpPr>
        <xdr:cNvPr id="209" name="直線コネクタ 208"/>
        <xdr:cNvCxnSpPr/>
      </xdr:nvCxnSpPr>
      <xdr:spPr>
        <a:xfrm>
          <a:off x="10388600" y="108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95267</xdr:rowOff>
    </xdr:from>
    <xdr:ext cx="469744" cy="259045"/>
    <xdr:sp macro="" textlink="">
      <xdr:nvSpPr>
        <xdr:cNvPr id="210" name="【体育館・プール】&#10;一人当たり面積最大値テキスト"/>
        <xdr:cNvSpPr txBox="1"/>
      </xdr:nvSpPr>
      <xdr:spPr>
        <a:xfrm>
          <a:off x="105156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148590</xdr:rowOff>
    </xdr:from>
    <xdr:to>
      <xdr:col>55</xdr:col>
      <xdr:colOff>88900</xdr:colOff>
      <xdr:row>55</xdr:row>
      <xdr:rowOff>148590</xdr:rowOff>
    </xdr:to>
    <xdr:cxnSp macro="">
      <xdr:nvCxnSpPr>
        <xdr:cNvPr id="211" name="直線コネクタ 210"/>
        <xdr:cNvCxnSpPr/>
      </xdr:nvCxnSpPr>
      <xdr:spPr>
        <a:xfrm>
          <a:off x="10388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88663</xdr:rowOff>
    </xdr:from>
    <xdr:ext cx="469744" cy="259045"/>
    <xdr:sp macro="" textlink="">
      <xdr:nvSpPr>
        <xdr:cNvPr id="212" name="【体育館・プール】&#10;一人当たり面積平均値テキスト"/>
        <xdr:cNvSpPr txBox="1"/>
      </xdr:nvSpPr>
      <xdr:spPr>
        <a:xfrm>
          <a:off x="10515600" y="10375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65786</xdr:rowOff>
    </xdr:from>
    <xdr:to>
      <xdr:col>55</xdr:col>
      <xdr:colOff>50800</xdr:colOff>
      <xdr:row>61</xdr:row>
      <xdr:rowOff>167386</xdr:rowOff>
    </xdr:to>
    <xdr:sp macro="" textlink="">
      <xdr:nvSpPr>
        <xdr:cNvPr id="213" name="フローチャート: 判断 212"/>
        <xdr:cNvSpPr/>
      </xdr:nvSpPr>
      <xdr:spPr>
        <a:xfrm>
          <a:off x="10426700" y="1052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14" name="フローチャート: 判断 213"/>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70358</xdr:rowOff>
    </xdr:from>
    <xdr:to>
      <xdr:col>46</xdr:col>
      <xdr:colOff>38100</xdr:colOff>
      <xdr:row>62</xdr:row>
      <xdr:rowOff>508</xdr:rowOff>
    </xdr:to>
    <xdr:sp macro="" textlink="">
      <xdr:nvSpPr>
        <xdr:cNvPr id="215" name="フローチャート: 判断 214"/>
        <xdr:cNvSpPr/>
      </xdr:nvSpPr>
      <xdr:spPr>
        <a:xfrm>
          <a:off x="8699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148082</xdr:rowOff>
    </xdr:from>
    <xdr:to>
      <xdr:col>41</xdr:col>
      <xdr:colOff>101600</xdr:colOff>
      <xdr:row>62</xdr:row>
      <xdr:rowOff>78232</xdr:rowOff>
    </xdr:to>
    <xdr:sp macro="" textlink="">
      <xdr:nvSpPr>
        <xdr:cNvPr id="216" name="フローチャート: 判断 215"/>
        <xdr:cNvSpPr/>
      </xdr:nvSpPr>
      <xdr:spPr>
        <a:xfrm>
          <a:off x="7810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7" name="テキスト ボックス 21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8" name="テキスト ボックス 21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9" name="テキスト ボックス 21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0" name="テキスト ボックス 21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1" name="テキスト ボックス 22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88646</xdr:rowOff>
    </xdr:from>
    <xdr:to>
      <xdr:col>55</xdr:col>
      <xdr:colOff>50800</xdr:colOff>
      <xdr:row>62</xdr:row>
      <xdr:rowOff>18796</xdr:rowOff>
    </xdr:to>
    <xdr:sp macro="" textlink="">
      <xdr:nvSpPr>
        <xdr:cNvPr id="222" name="楕円 221"/>
        <xdr:cNvSpPr/>
      </xdr:nvSpPr>
      <xdr:spPr>
        <a:xfrm>
          <a:off x="10426700" y="1054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67073</xdr:rowOff>
    </xdr:from>
    <xdr:ext cx="469744" cy="259045"/>
    <xdr:sp macro="" textlink="">
      <xdr:nvSpPr>
        <xdr:cNvPr id="223" name="【体育館・プール】&#10;一人当たり面積該当値テキスト"/>
        <xdr:cNvSpPr txBox="1"/>
      </xdr:nvSpPr>
      <xdr:spPr>
        <a:xfrm>
          <a:off x="10515600" y="1052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84074</xdr:rowOff>
    </xdr:from>
    <xdr:to>
      <xdr:col>50</xdr:col>
      <xdr:colOff>165100</xdr:colOff>
      <xdr:row>62</xdr:row>
      <xdr:rowOff>14224</xdr:rowOff>
    </xdr:to>
    <xdr:sp macro="" textlink="">
      <xdr:nvSpPr>
        <xdr:cNvPr id="224" name="楕円 223"/>
        <xdr:cNvSpPr/>
      </xdr:nvSpPr>
      <xdr:spPr>
        <a:xfrm>
          <a:off x="9588500" y="1054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134874</xdr:rowOff>
    </xdr:from>
    <xdr:to>
      <xdr:col>55</xdr:col>
      <xdr:colOff>0</xdr:colOff>
      <xdr:row>61</xdr:row>
      <xdr:rowOff>139446</xdr:rowOff>
    </xdr:to>
    <xdr:cxnSp macro="">
      <xdr:nvCxnSpPr>
        <xdr:cNvPr id="225" name="直線コネクタ 224"/>
        <xdr:cNvCxnSpPr/>
      </xdr:nvCxnSpPr>
      <xdr:spPr>
        <a:xfrm>
          <a:off x="9639300" y="105933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84074</xdr:rowOff>
    </xdr:from>
    <xdr:to>
      <xdr:col>46</xdr:col>
      <xdr:colOff>38100</xdr:colOff>
      <xdr:row>62</xdr:row>
      <xdr:rowOff>14224</xdr:rowOff>
    </xdr:to>
    <xdr:sp macro="" textlink="">
      <xdr:nvSpPr>
        <xdr:cNvPr id="226" name="楕円 225"/>
        <xdr:cNvSpPr/>
      </xdr:nvSpPr>
      <xdr:spPr>
        <a:xfrm>
          <a:off x="8699500" y="1054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134874</xdr:rowOff>
    </xdr:from>
    <xdr:to>
      <xdr:col>50</xdr:col>
      <xdr:colOff>114300</xdr:colOff>
      <xdr:row>61</xdr:row>
      <xdr:rowOff>134874</xdr:rowOff>
    </xdr:to>
    <xdr:cxnSp macro="">
      <xdr:nvCxnSpPr>
        <xdr:cNvPr id="227" name="直線コネクタ 226"/>
        <xdr:cNvCxnSpPr/>
      </xdr:nvCxnSpPr>
      <xdr:spPr>
        <a:xfrm>
          <a:off x="8750300" y="105933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141224</xdr:rowOff>
    </xdr:from>
    <xdr:to>
      <xdr:col>41</xdr:col>
      <xdr:colOff>101600</xdr:colOff>
      <xdr:row>63</xdr:row>
      <xdr:rowOff>71374</xdr:rowOff>
    </xdr:to>
    <xdr:sp macro="" textlink="">
      <xdr:nvSpPr>
        <xdr:cNvPr id="228" name="楕円 227"/>
        <xdr:cNvSpPr/>
      </xdr:nvSpPr>
      <xdr:spPr>
        <a:xfrm>
          <a:off x="7810500" y="1077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134874</xdr:rowOff>
    </xdr:from>
    <xdr:to>
      <xdr:col>45</xdr:col>
      <xdr:colOff>177800</xdr:colOff>
      <xdr:row>63</xdr:row>
      <xdr:rowOff>20574</xdr:rowOff>
    </xdr:to>
    <xdr:cxnSp macro="">
      <xdr:nvCxnSpPr>
        <xdr:cNvPr id="229" name="直線コネクタ 228"/>
        <xdr:cNvCxnSpPr/>
      </xdr:nvCxnSpPr>
      <xdr:spPr>
        <a:xfrm flipV="1">
          <a:off x="7861300" y="10593324"/>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21607</xdr:rowOff>
    </xdr:from>
    <xdr:ext cx="469744" cy="259045"/>
    <xdr:sp macro="" textlink="">
      <xdr:nvSpPr>
        <xdr:cNvPr id="230" name="n_1aveValue【体育館・プール】&#10;一人当たり面積"/>
        <xdr:cNvSpPr txBox="1"/>
      </xdr:nvSpPr>
      <xdr:spPr>
        <a:xfrm>
          <a:off x="93917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17035</xdr:rowOff>
    </xdr:from>
    <xdr:ext cx="469744" cy="259045"/>
    <xdr:sp macro="" textlink="">
      <xdr:nvSpPr>
        <xdr:cNvPr id="231" name="n_2aveValue【体育館・プール】&#10;一人当たり面積"/>
        <xdr:cNvSpPr txBox="1"/>
      </xdr:nvSpPr>
      <xdr:spPr>
        <a:xfrm>
          <a:off x="8515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94759</xdr:rowOff>
    </xdr:from>
    <xdr:ext cx="469744" cy="259045"/>
    <xdr:sp macro="" textlink="">
      <xdr:nvSpPr>
        <xdr:cNvPr id="232" name="n_3aveValue【体育館・プール】&#10;一人当たり面積"/>
        <xdr:cNvSpPr txBox="1"/>
      </xdr:nvSpPr>
      <xdr:spPr>
        <a:xfrm>
          <a:off x="7626427" y="1038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5351</xdr:rowOff>
    </xdr:from>
    <xdr:ext cx="469744" cy="259045"/>
    <xdr:sp macro="" textlink="">
      <xdr:nvSpPr>
        <xdr:cNvPr id="233" name="n_1mainValue【体育館・プール】&#10;一人当たり面積"/>
        <xdr:cNvSpPr txBox="1"/>
      </xdr:nvSpPr>
      <xdr:spPr>
        <a:xfrm>
          <a:off x="9391727" y="1063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5351</xdr:rowOff>
    </xdr:from>
    <xdr:ext cx="469744" cy="259045"/>
    <xdr:sp macro="" textlink="">
      <xdr:nvSpPr>
        <xdr:cNvPr id="234" name="n_2mainValue【体育館・プール】&#10;一人当たり面積"/>
        <xdr:cNvSpPr txBox="1"/>
      </xdr:nvSpPr>
      <xdr:spPr>
        <a:xfrm>
          <a:off x="8515427" y="1063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62501</xdr:rowOff>
    </xdr:from>
    <xdr:ext cx="469744" cy="259045"/>
    <xdr:sp macro="" textlink="">
      <xdr:nvSpPr>
        <xdr:cNvPr id="235" name="n_3mainValue【体育館・プール】&#10;一人当たり面積"/>
        <xdr:cNvSpPr txBox="1"/>
      </xdr:nvSpPr>
      <xdr:spPr>
        <a:xfrm>
          <a:off x="7626427" y="1086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6" name="正方形/長方形 23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7" name="正方形/長方形 23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8" name="正方形/長方形 23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9" name="正方形/長方形 23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0" name="正方形/長方形 23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1" name="正方形/長方形 24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2" name="正方形/長方形 24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3" name="正方形/長方形 24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4" name="テキスト ボックス 24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5" name="直線コネクタ 24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114300</xdr:rowOff>
    </xdr:from>
    <xdr:to>
      <xdr:col>28</xdr:col>
      <xdr:colOff>114300</xdr:colOff>
      <xdr:row>86</xdr:row>
      <xdr:rowOff>114300</xdr:rowOff>
    </xdr:to>
    <xdr:cxnSp macro="">
      <xdr:nvCxnSpPr>
        <xdr:cNvPr id="246" name="直線コネクタ 24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85</xdr:row>
      <xdr:rowOff>143527</xdr:rowOff>
    </xdr:from>
    <xdr:ext cx="338939" cy="259045"/>
    <xdr:sp macro="" textlink="">
      <xdr:nvSpPr>
        <xdr:cNvPr id="247" name="テキスト ボックス 246"/>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8" name="直線コネクタ 24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9" name="テキスト ボックス 24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0" name="直線コネクタ 24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1" name="テキスト ボックス 25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2" name="直線コネクタ 25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3" name="テキスト ボックス 25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4" name="直線コネクタ 25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5" name="テキスト ボックス 25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6" name="直線コネクタ 25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7" name="テキスト ボックス 25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114300</xdr:rowOff>
    </xdr:from>
    <xdr:to>
      <xdr:col>24</xdr:col>
      <xdr:colOff>62865</xdr:colOff>
      <xdr:row>86</xdr:row>
      <xdr:rowOff>0</xdr:rowOff>
    </xdr:to>
    <xdr:cxnSp macro="">
      <xdr:nvCxnSpPr>
        <xdr:cNvPr id="259" name="直線コネクタ 258"/>
        <xdr:cNvCxnSpPr/>
      </xdr:nvCxnSpPr>
      <xdr:spPr>
        <a:xfrm flipV="1">
          <a:off x="4634865" y="133159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3827</xdr:rowOff>
    </xdr:from>
    <xdr:ext cx="340478" cy="259045"/>
    <xdr:sp macro="" textlink="">
      <xdr:nvSpPr>
        <xdr:cNvPr id="260" name="【福祉施設】&#10;有形固定資産減価償却率最小値テキスト"/>
        <xdr:cNvSpPr txBox="1"/>
      </xdr:nvSpPr>
      <xdr:spPr>
        <a:xfrm>
          <a:off x="4673600" y="14748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0</xdr:rowOff>
    </xdr:from>
    <xdr:to>
      <xdr:col>24</xdr:col>
      <xdr:colOff>152400</xdr:colOff>
      <xdr:row>86</xdr:row>
      <xdr:rowOff>0</xdr:rowOff>
    </xdr:to>
    <xdr:cxnSp macro="">
      <xdr:nvCxnSpPr>
        <xdr:cNvPr id="261" name="直線コネクタ 260"/>
        <xdr:cNvCxnSpPr/>
      </xdr:nvCxnSpPr>
      <xdr:spPr>
        <a:xfrm>
          <a:off x="4546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60977</xdr:rowOff>
    </xdr:from>
    <xdr:ext cx="405111" cy="259045"/>
    <xdr:sp macro="" textlink="">
      <xdr:nvSpPr>
        <xdr:cNvPr id="262" name="【福祉施設】&#10;有形固定資産減価償却率最大値テキスト"/>
        <xdr:cNvSpPr txBox="1"/>
      </xdr:nvSpPr>
      <xdr:spPr>
        <a:xfrm>
          <a:off x="4673600" y="1309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114300</xdr:rowOff>
    </xdr:from>
    <xdr:to>
      <xdr:col>24</xdr:col>
      <xdr:colOff>152400</xdr:colOff>
      <xdr:row>77</xdr:row>
      <xdr:rowOff>114300</xdr:rowOff>
    </xdr:to>
    <xdr:cxnSp macro="">
      <xdr:nvCxnSpPr>
        <xdr:cNvPr id="263" name="直線コネクタ 262"/>
        <xdr:cNvCxnSpPr/>
      </xdr:nvCxnSpPr>
      <xdr:spPr>
        <a:xfrm>
          <a:off x="4546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82566</xdr:rowOff>
    </xdr:from>
    <xdr:ext cx="405111" cy="259045"/>
    <xdr:sp macro="" textlink="">
      <xdr:nvSpPr>
        <xdr:cNvPr id="264" name="【福祉施設】&#10;有形固定資産減価償却率平均値テキスト"/>
        <xdr:cNvSpPr txBox="1"/>
      </xdr:nvSpPr>
      <xdr:spPr>
        <a:xfrm>
          <a:off x="4673600" y="13627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59689</xdr:rowOff>
    </xdr:from>
    <xdr:to>
      <xdr:col>24</xdr:col>
      <xdr:colOff>114300</xdr:colOff>
      <xdr:row>80</xdr:row>
      <xdr:rowOff>161289</xdr:rowOff>
    </xdr:to>
    <xdr:sp macro="" textlink="">
      <xdr:nvSpPr>
        <xdr:cNvPr id="265" name="フローチャート: 判断 264"/>
        <xdr:cNvSpPr/>
      </xdr:nvSpPr>
      <xdr:spPr>
        <a:xfrm>
          <a:off x="4584700" y="1377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99695</xdr:rowOff>
    </xdr:from>
    <xdr:to>
      <xdr:col>20</xdr:col>
      <xdr:colOff>38100</xdr:colOff>
      <xdr:row>81</xdr:row>
      <xdr:rowOff>29845</xdr:rowOff>
    </xdr:to>
    <xdr:sp macro="" textlink="">
      <xdr:nvSpPr>
        <xdr:cNvPr id="266" name="フローチャート: 判断 265"/>
        <xdr:cNvSpPr/>
      </xdr:nvSpPr>
      <xdr:spPr>
        <a:xfrm>
          <a:off x="3746500" y="1381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128270</xdr:rowOff>
    </xdr:from>
    <xdr:to>
      <xdr:col>15</xdr:col>
      <xdr:colOff>101600</xdr:colOff>
      <xdr:row>81</xdr:row>
      <xdr:rowOff>58420</xdr:rowOff>
    </xdr:to>
    <xdr:sp macro="" textlink="">
      <xdr:nvSpPr>
        <xdr:cNvPr id="267" name="フローチャート: 判断 266"/>
        <xdr:cNvSpPr/>
      </xdr:nvSpPr>
      <xdr:spPr>
        <a:xfrm>
          <a:off x="2857500" y="1384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15875</xdr:rowOff>
    </xdr:from>
    <xdr:to>
      <xdr:col>10</xdr:col>
      <xdr:colOff>165100</xdr:colOff>
      <xdr:row>81</xdr:row>
      <xdr:rowOff>117475</xdr:rowOff>
    </xdr:to>
    <xdr:sp macro="" textlink="">
      <xdr:nvSpPr>
        <xdr:cNvPr id="268" name="フローチャート: 判断 267"/>
        <xdr:cNvSpPr/>
      </xdr:nvSpPr>
      <xdr:spPr>
        <a:xfrm>
          <a:off x="1968500" y="1390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9" name="テキスト ボックス 26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0" name="テキスト ボックス 26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1" name="テキスト ボックス 27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2" name="テキスト ボックス 27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3" name="テキスト ボックス 27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137795</xdr:rowOff>
    </xdr:from>
    <xdr:to>
      <xdr:col>24</xdr:col>
      <xdr:colOff>114300</xdr:colOff>
      <xdr:row>81</xdr:row>
      <xdr:rowOff>67945</xdr:rowOff>
    </xdr:to>
    <xdr:sp macro="" textlink="">
      <xdr:nvSpPr>
        <xdr:cNvPr id="274" name="楕円 273"/>
        <xdr:cNvSpPr/>
      </xdr:nvSpPr>
      <xdr:spPr>
        <a:xfrm>
          <a:off x="4584700" y="1385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116222</xdr:rowOff>
    </xdr:from>
    <xdr:ext cx="405111" cy="259045"/>
    <xdr:sp macro="" textlink="">
      <xdr:nvSpPr>
        <xdr:cNvPr id="275" name="【福祉施設】&#10;有形固定資産減価償却率該当値テキスト"/>
        <xdr:cNvSpPr txBox="1"/>
      </xdr:nvSpPr>
      <xdr:spPr>
        <a:xfrm>
          <a:off x="4673600" y="1383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170180</xdr:rowOff>
    </xdr:from>
    <xdr:to>
      <xdr:col>20</xdr:col>
      <xdr:colOff>38100</xdr:colOff>
      <xdr:row>81</xdr:row>
      <xdr:rowOff>100330</xdr:rowOff>
    </xdr:to>
    <xdr:sp macro="" textlink="">
      <xdr:nvSpPr>
        <xdr:cNvPr id="276" name="楕円 275"/>
        <xdr:cNvSpPr/>
      </xdr:nvSpPr>
      <xdr:spPr>
        <a:xfrm>
          <a:off x="3746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17145</xdr:rowOff>
    </xdr:from>
    <xdr:to>
      <xdr:col>24</xdr:col>
      <xdr:colOff>63500</xdr:colOff>
      <xdr:row>81</xdr:row>
      <xdr:rowOff>49530</xdr:rowOff>
    </xdr:to>
    <xdr:cxnSp macro="">
      <xdr:nvCxnSpPr>
        <xdr:cNvPr id="277" name="直線コネクタ 276"/>
        <xdr:cNvCxnSpPr/>
      </xdr:nvCxnSpPr>
      <xdr:spPr>
        <a:xfrm flipV="1">
          <a:off x="3797300" y="1390459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31114</xdr:rowOff>
    </xdr:from>
    <xdr:to>
      <xdr:col>15</xdr:col>
      <xdr:colOff>101600</xdr:colOff>
      <xdr:row>81</xdr:row>
      <xdr:rowOff>132714</xdr:rowOff>
    </xdr:to>
    <xdr:sp macro="" textlink="">
      <xdr:nvSpPr>
        <xdr:cNvPr id="278" name="楕円 277"/>
        <xdr:cNvSpPr/>
      </xdr:nvSpPr>
      <xdr:spPr>
        <a:xfrm>
          <a:off x="2857500" y="1391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49530</xdr:rowOff>
    </xdr:from>
    <xdr:to>
      <xdr:col>19</xdr:col>
      <xdr:colOff>177800</xdr:colOff>
      <xdr:row>81</xdr:row>
      <xdr:rowOff>81914</xdr:rowOff>
    </xdr:to>
    <xdr:cxnSp macro="">
      <xdr:nvCxnSpPr>
        <xdr:cNvPr id="279" name="直線コネクタ 278"/>
        <xdr:cNvCxnSpPr/>
      </xdr:nvCxnSpPr>
      <xdr:spPr>
        <a:xfrm flipV="1">
          <a:off x="2908300" y="13936980"/>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162561</xdr:rowOff>
    </xdr:from>
    <xdr:to>
      <xdr:col>10</xdr:col>
      <xdr:colOff>165100</xdr:colOff>
      <xdr:row>81</xdr:row>
      <xdr:rowOff>92711</xdr:rowOff>
    </xdr:to>
    <xdr:sp macro="" textlink="">
      <xdr:nvSpPr>
        <xdr:cNvPr id="280" name="楕円 279"/>
        <xdr:cNvSpPr/>
      </xdr:nvSpPr>
      <xdr:spPr>
        <a:xfrm>
          <a:off x="1968500" y="138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41911</xdr:rowOff>
    </xdr:from>
    <xdr:to>
      <xdr:col>15</xdr:col>
      <xdr:colOff>50800</xdr:colOff>
      <xdr:row>81</xdr:row>
      <xdr:rowOff>81914</xdr:rowOff>
    </xdr:to>
    <xdr:cxnSp macro="">
      <xdr:nvCxnSpPr>
        <xdr:cNvPr id="281" name="直線コネクタ 280"/>
        <xdr:cNvCxnSpPr/>
      </xdr:nvCxnSpPr>
      <xdr:spPr>
        <a:xfrm>
          <a:off x="2019300" y="1392936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46372</xdr:rowOff>
    </xdr:from>
    <xdr:ext cx="405111" cy="259045"/>
    <xdr:sp macro="" textlink="">
      <xdr:nvSpPr>
        <xdr:cNvPr id="282" name="n_1aveValue【福祉施設】&#10;有形固定資産減価償却率"/>
        <xdr:cNvSpPr txBox="1"/>
      </xdr:nvSpPr>
      <xdr:spPr>
        <a:xfrm>
          <a:off x="3582044" y="1359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74947</xdr:rowOff>
    </xdr:from>
    <xdr:ext cx="405111" cy="259045"/>
    <xdr:sp macro="" textlink="">
      <xdr:nvSpPr>
        <xdr:cNvPr id="283" name="n_2aveValue【福祉施設】&#10;有形固定資産減価償却率"/>
        <xdr:cNvSpPr txBox="1"/>
      </xdr:nvSpPr>
      <xdr:spPr>
        <a:xfrm>
          <a:off x="2705744" y="1361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108602</xdr:rowOff>
    </xdr:from>
    <xdr:ext cx="405111" cy="259045"/>
    <xdr:sp macro="" textlink="">
      <xdr:nvSpPr>
        <xdr:cNvPr id="284" name="n_3aveValue【福祉施設】&#10;有形固定資産減価償却率"/>
        <xdr:cNvSpPr txBox="1"/>
      </xdr:nvSpPr>
      <xdr:spPr>
        <a:xfrm>
          <a:off x="1816744" y="1399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91457</xdr:rowOff>
    </xdr:from>
    <xdr:ext cx="405111" cy="259045"/>
    <xdr:sp macro="" textlink="">
      <xdr:nvSpPr>
        <xdr:cNvPr id="285" name="n_1mainValue【福祉施設】&#10;有形固定資産減価償却率"/>
        <xdr:cNvSpPr txBox="1"/>
      </xdr:nvSpPr>
      <xdr:spPr>
        <a:xfrm>
          <a:off x="3582044" y="1397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123841</xdr:rowOff>
    </xdr:from>
    <xdr:ext cx="405111" cy="259045"/>
    <xdr:sp macro="" textlink="">
      <xdr:nvSpPr>
        <xdr:cNvPr id="286" name="n_2mainValue【福祉施設】&#10;有形固定資産減価償却率"/>
        <xdr:cNvSpPr txBox="1"/>
      </xdr:nvSpPr>
      <xdr:spPr>
        <a:xfrm>
          <a:off x="2705744" y="14011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109238</xdr:rowOff>
    </xdr:from>
    <xdr:ext cx="405111" cy="259045"/>
    <xdr:sp macro="" textlink="">
      <xdr:nvSpPr>
        <xdr:cNvPr id="287" name="n_3mainValue【福祉施設】&#10;有形固定資産減価償却率"/>
        <xdr:cNvSpPr txBox="1"/>
      </xdr:nvSpPr>
      <xdr:spPr>
        <a:xfrm>
          <a:off x="1816744" y="1365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8" name="正方形/長方形 28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9" name="正方形/長方形 28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0" name="正方形/長方形 28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1" name="正方形/長方形 29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2" name="正方形/長方形 29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3" name="正方形/長方形 29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4" name="正方形/長方形 29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5" name="正方形/長方形 29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6" name="テキスト ボックス 29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7" name="直線コネクタ 29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8" name="直線コネクタ 29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9" name="テキスト ボックス 29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0" name="直線コネクタ 29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1" name="テキスト ボックス 30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2" name="直線コネクタ 30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3" name="テキスト ボックス 30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4" name="直線コネクタ 30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5" name="テキスト ボックス 30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6" name="直線コネクタ 30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7" name="テキスト ボックス 30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8" name="直線コネクタ 30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9" name="テキスト ボックス 30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158750</xdr:rowOff>
    </xdr:from>
    <xdr:to>
      <xdr:col>54</xdr:col>
      <xdr:colOff>189865</xdr:colOff>
      <xdr:row>86</xdr:row>
      <xdr:rowOff>25400</xdr:rowOff>
    </xdr:to>
    <xdr:cxnSp macro="">
      <xdr:nvCxnSpPr>
        <xdr:cNvPr id="311" name="直線コネクタ 310"/>
        <xdr:cNvCxnSpPr/>
      </xdr:nvCxnSpPr>
      <xdr:spPr>
        <a:xfrm flipV="1">
          <a:off x="10476865" y="133604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29227</xdr:rowOff>
    </xdr:from>
    <xdr:ext cx="469744" cy="259045"/>
    <xdr:sp macro="" textlink="">
      <xdr:nvSpPr>
        <xdr:cNvPr id="312" name="【福祉施設】&#10;一人当たり面積最小値テキスト"/>
        <xdr:cNvSpPr txBox="1"/>
      </xdr:nvSpPr>
      <xdr:spPr>
        <a:xfrm>
          <a:off x="10515600"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25400</xdr:rowOff>
    </xdr:from>
    <xdr:to>
      <xdr:col>55</xdr:col>
      <xdr:colOff>88900</xdr:colOff>
      <xdr:row>86</xdr:row>
      <xdr:rowOff>25400</xdr:rowOff>
    </xdr:to>
    <xdr:cxnSp macro="">
      <xdr:nvCxnSpPr>
        <xdr:cNvPr id="313" name="直線コネクタ 312"/>
        <xdr:cNvCxnSpPr/>
      </xdr:nvCxnSpPr>
      <xdr:spPr>
        <a:xfrm>
          <a:off x="10388600" y="147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105427</xdr:rowOff>
    </xdr:from>
    <xdr:ext cx="469744" cy="259045"/>
    <xdr:sp macro="" textlink="">
      <xdr:nvSpPr>
        <xdr:cNvPr id="314" name="【福祉施設】&#10;一人当たり面積最大値テキスト"/>
        <xdr:cNvSpPr txBox="1"/>
      </xdr:nvSpPr>
      <xdr:spPr>
        <a:xfrm>
          <a:off x="10515600"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158750</xdr:rowOff>
    </xdr:from>
    <xdr:to>
      <xdr:col>55</xdr:col>
      <xdr:colOff>88900</xdr:colOff>
      <xdr:row>77</xdr:row>
      <xdr:rowOff>158750</xdr:rowOff>
    </xdr:to>
    <xdr:cxnSp macro="">
      <xdr:nvCxnSpPr>
        <xdr:cNvPr id="315" name="直線コネクタ 314"/>
        <xdr:cNvCxnSpPr/>
      </xdr:nvCxnSpPr>
      <xdr:spPr>
        <a:xfrm>
          <a:off x="10388600" y="1336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29227</xdr:rowOff>
    </xdr:from>
    <xdr:ext cx="469744" cy="259045"/>
    <xdr:sp macro="" textlink="">
      <xdr:nvSpPr>
        <xdr:cNvPr id="316" name="【福祉施設】&#10;一人当たり面積平均値テキスト"/>
        <xdr:cNvSpPr txBox="1"/>
      </xdr:nvSpPr>
      <xdr:spPr>
        <a:xfrm>
          <a:off x="10515600" y="1408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6350</xdr:rowOff>
    </xdr:from>
    <xdr:to>
      <xdr:col>55</xdr:col>
      <xdr:colOff>50800</xdr:colOff>
      <xdr:row>83</xdr:row>
      <xdr:rowOff>107950</xdr:rowOff>
    </xdr:to>
    <xdr:sp macro="" textlink="">
      <xdr:nvSpPr>
        <xdr:cNvPr id="317" name="フローチャート: 判断 316"/>
        <xdr:cNvSpPr/>
      </xdr:nvSpPr>
      <xdr:spPr>
        <a:xfrm>
          <a:off x="10426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152400</xdr:rowOff>
    </xdr:from>
    <xdr:to>
      <xdr:col>50</xdr:col>
      <xdr:colOff>165100</xdr:colOff>
      <xdr:row>83</xdr:row>
      <xdr:rowOff>82550</xdr:rowOff>
    </xdr:to>
    <xdr:sp macro="" textlink="">
      <xdr:nvSpPr>
        <xdr:cNvPr id="318" name="フローチャート: 判断 317"/>
        <xdr:cNvSpPr/>
      </xdr:nvSpPr>
      <xdr:spPr>
        <a:xfrm>
          <a:off x="95885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165100</xdr:rowOff>
    </xdr:from>
    <xdr:to>
      <xdr:col>46</xdr:col>
      <xdr:colOff>38100</xdr:colOff>
      <xdr:row>83</xdr:row>
      <xdr:rowOff>95250</xdr:rowOff>
    </xdr:to>
    <xdr:sp macro="" textlink="">
      <xdr:nvSpPr>
        <xdr:cNvPr id="319" name="フローチャート: 判断 318"/>
        <xdr:cNvSpPr/>
      </xdr:nvSpPr>
      <xdr:spPr>
        <a:xfrm>
          <a:off x="8699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120650</xdr:rowOff>
    </xdr:from>
    <xdr:to>
      <xdr:col>41</xdr:col>
      <xdr:colOff>101600</xdr:colOff>
      <xdr:row>84</xdr:row>
      <xdr:rowOff>50800</xdr:rowOff>
    </xdr:to>
    <xdr:sp macro="" textlink="">
      <xdr:nvSpPr>
        <xdr:cNvPr id="320" name="フローチャート: 判断 319"/>
        <xdr:cNvSpPr/>
      </xdr:nvSpPr>
      <xdr:spPr>
        <a:xfrm>
          <a:off x="7810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1" name="テキスト ボックス 32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2" name="テキスト ボックス 32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3" name="テキスト ボックス 32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4" name="テキスト ボックス 32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5" name="テキスト ボックス 32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146050</xdr:rowOff>
    </xdr:from>
    <xdr:to>
      <xdr:col>55</xdr:col>
      <xdr:colOff>50800</xdr:colOff>
      <xdr:row>84</xdr:row>
      <xdr:rowOff>76200</xdr:rowOff>
    </xdr:to>
    <xdr:sp macro="" textlink="">
      <xdr:nvSpPr>
        <xdr:cNvPr id="326" name="楕円 325"/>
        <xdr:cNvSpPr/>
      </xdr:nvSpPr>
      <xdr:spPr>
        <a:xfrm>
          <a:off x="10426700" y="1437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124477</xdr:rowOff>
    </xdr:from>
    <xdr:ext cx="469744" cy="259045"/>
    <xdr:sp macro="" textlink="">
      <xdr:nvSpPr>
        <xdr:cNvPr id="327" name="【福祉施設】&#10;一人当たり面積該当値テキスト"/>
        <xdr:cNvSpPr txBox="1"/>
      </xdr:nvSpPr>
      <xdr:spPr>
        <a:xfrm>
          <a:off x="10515600"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146050</xdr:rowOff>
    </xdr:from>
    <xdr:to>
      <xdr:col>50</xdr:col>
      <xdr:colOff>165100</xdr:colOff>
      <xdr:row>84</xdr:row>
      <xdr:rowOff>76200</xdr:rowOff>
    </xdr:to>
    <xdr:sp macro="" textlink="">
      <xdr:nvSpPr>
        <xdr:cNvPr id="328" name="楕円 327"/>
        <xdr:cNvSpPr/>
      </xdr:nvSpPr>
      <xdr:spPr>
        <a:xfrm>
          <a:off x="9588500" y="1437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25400</xdr:rowOff>
    </xdr:from>
    <xdr:to>
      <xdr:col>55</xdr:col>
      <xdr:colOff>0</xdr:colOff>
      <xdr:row>84</xdr:row>
      <xdr:rowOff>25400</xdr:rowOff>
    </xdr:to>
    <xdr:cxnSp macro="">
      <xdr:nvCxnSpPr>
        <xdr:cNvPr id="329" name="直線コネクタ 328"/>
        <xdr:cNvCxnSpPr/>
      </xdr:nvCxnSpPr>
      <xdr:spPr>
        <a:xfrm>
          <a:off x="9639300" y="14427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146050</xdr:rowOff>
    </xdr:from>
    <xdr:to>
      <xdr:col>46</xdr:col>
      <xdr:colOff>38100</xdr:colOff>
      <xdr:row>84</xdr:row>
      <xdr:rowOff>76200</xdr:rowOff>
    </xdr:to>
    <xdr:sp macro="" textlink="">
      <xdr:nvSpPr>
        <xdr:cNvPr id="330" name="楕円 329"/>
        <xdr:cNvSpPr/>
      </xdr:nvSpPr>
      <xdr:spPr>
        <a:xfrm>
          <a:off x="8699500" y="1437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25400</xdr:rowOff>
    </xdr:from>
    <xdr:to>
      <xdr:col>50</xdr:col>
      <xdr:colOff>114300</xdr:colOff>
      <xdr:row>84</xdr:row>
      <xdr:rowOff>25400</xdr:rowOff>
    </xdr:to>
    <xdr:cxnSp macro="">
      <xdr:nvCxnSpPr>
        <xdr:cNvPr id="331" name="直線コネクタ 330"/>
        <xdr:cNvCxnSpPr/>
      </xdr:nvCxnSpPr>
      <xdr:spPr>
        <a:xfrm>
          <a:off x="8750300" y="14427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44450</xdr:rowOff>
    </xdr:from>
    <xdr:to>
      <xdr:col>41</xdr:col>
      <xdr:colOff>101600</xdr:colOff>
      <xdr:row>83</xdr:row>
      <xdr:rowOff>146050</xdr:rowOff>
    </xdr:to>
    <xdr:sp macro="" textlink="">
      <xdr:nvSpPr>
        <xdr:cNvPr id="332" name="楕円 331"/>
        <xdr:cNvSpPr/>
      </xdr:nvSpPr>
      <xdr:spPr>
        <a:xfrm>
          <a:off x="7810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95250</xdr:rowOff>
    </xdr:from>
    <xdr:to>
      <xdr:col>45</xdr:col>
      <xdr:colOff>177800</xdr:colOff>
      <xdr:row>84</xdr:row>
      <xdr:rowOff>25400</xdr:rowOff>
    </xdr:to>
    <xdr:cxnSp macro="">
      <xdr:nvCxnSpPr>
        <xdr:cNvPr id="333" name="直線コネクタ 332"/>
        <xdr:cNvCxnSpPr/>
      </xdr:nvCxnSpPr>
      <xdr:spPr>
        <a:xfrm>
          <a:off x="7861300" y="143256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99077</xdr:rowOff>
    </xdr:from>
    <xdr:ext cx="469744" cy="259045"/>
    <xdr:sp macro="" textlink="">
      <xdr:nvSpPr>
        <xdr:cNvPr id="334" name="n_1aveValue【福祉施設】&#10;一人当たり面積"/>
        <xdr:cNvSpPr txBox="1"/>
      </xdr:nvSpPr>
      <xdr:spPr>
        <a:xfrm>
          <a:off x="9391727"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111777</xdr:rowOff>
    </xdr:from>
    <xdr:ext cx="469744" cy="259045"/>
    <xdr:sp macro="" textlink="">
      <xdr:nvSpPr>
        <xdr:cNvPr id="335" name="n_2aveValue【福祉施設】&#10;一人当たり面積"/>
        <xdr:cNvSpPr txBox="1"/>
      </xdr:nvSpPr>
      <xdr:spPr>
        <a:xfrm>
          <a:off x="8515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41927</xdr:rowOff>
    </xdr:from>
    <xdr:ext cx="469744" cy="259045"/>
    <xdr:sp macro="" textlink="">
      <xdr:nvSpPr>
        <xdr:cNvPr id="336" name="n_3aveValue【福祉施設】&#10;一人当たり面積"/>
        <xdr:cNvSpPr txBox="1"/>
      </xdr:nvSpPr>
      <xdr:spPr>
        <a:xfrm>
          <a:off x="7626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67327</xdr:rowOff>
    </xdr:from>
    <xdr:ext cx="469744" cy="259045"/>
    <xdr:sp macro="" textlink="">
      <xdr:nvSpPr>
        <xdr:cNvPr id="337" name="n_1mainValue【福祉施設】&#10;一人当たり面積"/>
        <xdr:cNvSpPr txBox="1"/>
      </xdr:nvSpPr>
      <xdr:spPr>
        <a:xfrm>
          <a:off x="93917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67327</xdr:rowOff>
    </xdr:from>
    <xdr:ext cx="469744" cy="259045"/>
    <xdr:sp macro="" textlink="">
      <xdr:nvSpPr>
        <xdr:cNvPr id="338" name="n_2mainValue【福祉施設】&#10;一人当たり面積"/>
        <xdr:cNvSpPr txBox="1"/>
      </xdr:nvSpPr>
      <xdr:spPr>
        <a:xfrm>
          <a:off x="85154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162577</xdr:rowOff>
    </xdr:from>
    <xdr:ext cx="469744" cy="259045"/>
    <xdr:sp macro="" textlink="">
      <xdr:nvSpPr>
        <xdr:cNvPr id="339" name="n_3mainValue【福祉施設】&#10;一人当たり面積"/>
        <xdr:cNvSpPr txBox="1"/>
      </xdr:nvSpPr>
      <xdr:spPr>
        <a:xfrm>
          <a:off x="7626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0" name="正方形/長方形 33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1" name="正方形/長方形 34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2" name="正方形/長方形 34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3" name="正方形/長方形 34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4" name="正方形/長方形 34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5" name="正方形/長方形 34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6" name="正方形/長方形 34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7" name="正方形/長方形 34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8" name="テキスト ボックス 34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9" name="直線コネクタ 34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50" name="テキスト ボックス 349"/>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1" name="直線コネクタ 350"/>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52" name="テキスト ボックス 351"/>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3" name="直線コネクタ 352"/>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4" name="テキスト ボックス 353"/>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5" name="直線コネクタ 354"/>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56" name="テキスト ボックス 355"/>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57" name="直線コネクタ 356"/>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58" name="テキスト ボックス 357"/>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9" name="直線コネクタ 358"/>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60" name="テキスト ボックス 359"/>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1" name="直線コネクタ 36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2" name="テキスト ボックス 36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80011</xdr:rowOff>
    </xdr:to>
    <xdr:cxnSp macro="">
      <xdr:nvCxnSpPr>
        <xdr:cNvPr id="364" name="直線コネクタ 363"/>
        <xdr:cNvCxnSpPr/>
      </xdr:nvCxnSpPr>
      <xdr:spPr>
        <a:xfrm flipV="1">
          <a:off x="4634865" y="17145000"/>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83838</xdr:rowOff>
    </xdr:from>
    <xdr:ext cx="405111" cy="259045"/>
    <xdr:sp macro="" textlink="">
      <xdr:nvSpPr>
        <xdr:cNvPr id="365" name="【市民会館】&#10;有形固定資産減価償却率最小値テキスト"/>
        <xdr:cNvSpPr txBox="1"/>
      </xdr:nvSpPr>
      <xdr:spPr>
        <a:xfrm>
          <a:off x="4673600" y="1860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80011</xdr:rowOff>
    </xdr:from>
    <xdr:to>
      <xdr:col>24</xdr:col>
      <xdr:colOff>152400</xdr:colOff>
      <xdr:row>108</xdr:row>
      <xdr:rowOff>80011</xdr:rowOff>
    </xdr:to>
    <xdr:cxnSp macro="">
      <xdr:nvCxnSpPr>
        <xdr:cNvPr id="366" name="直線コネクタ 365"/>
        <xdr:cNvCxnSpPr/>
      </xdr:nvCxnSpPr>
      <xdr:spPr>
        <a:xfrm>
          <a:off x="4546600" y="1859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67"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68" name="直線コネクタ 367"/>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29227</xdr:rowOff>
    </xdr:from>
    <xdr:ext cx="405111" cy="259045"/>
    <xdr:sp macro="" textlink="">
      <xdr:nvSpPr>
        <xdr:cNvPr id="369" name="【市民会館】&#10;有形固定資産減価償却率平均値テキスト"/>
        <xdr:cNvSpPr txBox="1"/>
      </xdr:nvSpPr>
      <xdr:spPr>
        <a:xfrm>
          <a:off x="4673600" y="17860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6350</xdr:rowOff>
    </xdr:from>
    <xdr:to>
      <xdr:col>24</xdr:col>
      <xdr:colOff>114300</xdr:colOff>
      <xdr:row>105</xdr:row>
      <xdr:rowOff>107950</xdr:rowOff>
    </xdr:to>
    <xdr:sp macro="" textlink="">
      <xdr:nvSpPr>
        <xdr:cNvPr id="370" name="フローチャート: 判断 369"/>
        <xdr:cNvSpPr/>
      </xdr:nvSpPr>
      <xdr:spPr>
        <a:xfrm>
          <a:off x="45847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113030</xdr:rowOff>
    </xdr:from>
    <xdr:to>
      <xdr:col>20</xdr:col>
      <xdr:colOff>38100</xdr:colOff>
      <xdr:row>105</xdr:row>
      <xdr:rowOff>43180</xdr:rowOff>
    </xdr:to>
    <xdr:sp macro="" textlink="">
      <xdr:nvSpPr>
        <xdr:cNvPr id="371" name="フローチャート: 判断 370"/>
        <xdr:cNvSpPr/>
      </xdr:nvSpPr>
      <xdr:spPr>
        <a:xfrm>
          <a:off x="3746500" y="179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84455</xdr:rowOff>
    </xdr:from>
    <xdr:to>
      <xdr:col>15</xdr:col>
      <xdr:colOff>101600</xdr:colOff>
      <xdr:row>105</xdr:row>
      <xdr:rowOff>14605</xdr:rowOff>
    </xdr:to>
    <xdr:sp macro="" textlink="">
      <xdr:nvSpPr>
        <xdr:cNvPr id="372" name="フローチャート: 判断 371"/>
        <xdr:cNvSpPr/>
      </xdr:nvSpPr>
      <xdr:spPr>
        <a:xfrm>
          <a:off x="2857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29211</xdr:rowOff>
    </xdr:from>
    <xdr:to>
      <xdr:col>10</xdr:col>
      <xdr:colOff>165100</xdr:colOff>
      <xdr:row>105</xdr:row>
      <xdr:rowOff>130811</xdr:rowOff>
    </xdr:to>
    <xdr:sp macro="" textlink="">
      <xdr:nvSpPr>
        <xdr:cNvPr id="373" name="フローチャート: 判断 372"/>
        <xdr:cNvSpPr/>
      </xdr:nvSpPr>
      <xdr:spPr>
        <a:xfrm>
          <a:off x="1968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4" name="テキスト ボックス 37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5" name="テキスト ボックス 37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6" name="テキスト ボックス 37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7" name="テキスト ボックス 37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8" name="テキスト ボックス 37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160655</xdr:rowOff>
    </xdr:from>
    <xdr:to>
      <xdr:col>24</xdr:col>
      <xdr:colOff>114300</xdr:colOff>
      <xdr:row>107</xdr:row>
      <xdr:rowOff>90805</xdr:rowOff>
    </xdr:to>
    <xdr:sp macro="" textlink="">
      <xdr:nvSpPr>
        <xdr:cNvPr id="379" name="楕円 378"/>
        <xdr:cNvSpPr/>
      </xdr:nvSpPr>
      <xdr:spPr>
        <a:xfrm>
          <a:off x="4584700" y="1833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139082</xdr:rowOff>
    </xdr:from>
    <xdr:ext cx="405111" cy="259045"/>
    <xdr:sp macro="" textlink="">
      <xdr:nvSpPr>
        <xdr:cNvPr id="380" name="【市民会館】&#10;有形固定資産減価償却率該当値テキスト"/>
        <xdr:cNvSpPr txBox="1"/>
      </xdr:nvSpPr>
      <xdr:spPr>
        <a:xfrm>
          <a:off x="4673600" y="1831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23495</xdr:rowOff>
    </xdr:from>
    <xdr:to>
      <xdr:col>20</xdr:col>
      <xdr:colOff>38100</xdr:colOff>
      <xdr:row>102</xdr:row>
      <xdr:rowOff>125095</xdr:rowOff>
    </xdr:to>
    <xdr:sp macro="" textlink="">
      <xdr:nvSpPr>
        <xdr:cNvPr id="381" name="楕円 380"/>
        <xdr:cNvSpPr/>
      </xdr:nvSpPr>
      <xdr:spPr>
        <a:xfrm>
          <a:off x="3746500" y="1751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74295</xdr:rowOff>
    </xdr:from>
    <xdr:to>
      <xdr:col>24</xdr:col>
      <xdr:colOff>63500</xdr:colOff>
      <xdr:row>107</xdr:row>
      <xdr:rowOff>40005</xdr:rowOff>
    </xdr:to>
    <xdr:cxnSp macro="">
      <xdr:nvCxnSpPr>
        <xdr:cNvPr id="382" name="直線コネクタ 381"/>
        <xdr:cNvCxnSpPr/>
      </xdr:nvCxnSpPr>
      <xdr:spPr>
        <a:xfrm>
          <a:off x="3797300" y="17562195"/>
          <a:ext cx="838200" cy="822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48261</xdr:rowOff>
    </xdr:from>
    <xdr:to>
      <xdr:col>15</xdr:col>
      <xdr:colOff>101600</xdr:colOff>
      <xdr:row>102</xdr:row>
      <xdr:rowOff>149861</xdr:rowOff>
    </xdr:to>
    <xdr:sp macro="" textlink="">
      <xdr:nvSpPr>
        <xdr:cNvPr id="383" name="楕円 382"/>
        <xdr:cNvSpPr/>
      </xdr:nvSpPr>
      <xdr:spPr>
        <a:xfrm>
          <a:off x="2857500" y="1753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74295</xdr:rowOff>
    </xdr:from>
    <xdr:to>
      <xdr:col>19</xdr:col>
      <xdr:colOff>177800</xdr:colOff>
      <xdr:row>102</xdr:row>
      <xdr:rowOff>99061</xdr:rowOff>
    </xdr:to>
    <xdr:cxnSp macro="">
      <xdr:nvCxnSpPr>
        <xdr:cNvPr id="384" name="直線コネクタ 383"/>
        <xdr:cNvCxnSpPr/>
      </xdr:nvCxnSpPr>
      <xdr:spPr>
        <a:xfrm flipV="1">
          <a:off x="2908300" y="17562195"/>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170180</xdr:rowOff>
    </xdr:from>
    <xdr:to>
      <xdr:col>10</xdr:col>
      <xdr:colOff>165100</xdr:colOff>
      <xdr:row>100</xdr:row>
      <xdr:rowOff>100330</xdr:rowOff>
    </xdr:to>
    <xdr:sp macro="" textlink="">
      <xdr:nvSpPr>
        <xdr:cNvPr id="385" name="楕円 384"/>
        <xdr:cNvSpPr/>
      </xdr:nvSpPr>
      <xdr:spPr>
        <a:xfrm>
          <a:off x="1968500" y="1714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49530</xdr:rowOff>
    </xdr:from>
    <xdr:to>
      <xdr:col>15</xdr:col>
      <xdr:colOff>50800</xdr:colOff>
      <xdr:row>102</xdr:row>
      <xdr:rowOff>99061</xdr:rowOff>
    </xdr:to>
    <xdr:cxnSp macro="">
      <xdr:nvCxnSpPr>
        <xdr:cNvPr id="386" name="直線コネクタ 385"/>
        <xdr:cNvCxnSpPr/>
      </xdr:nvCxnSpPr>
      <xdr:spPr>
        <a:xfrm>
          <a:off x="2019300" y="17194530"/>
          <a:ext cx="889000" cy="39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34307</xdr:rowOff>
    </xdr:from>
    <xdr:ext cx="405111" cy="259045"/>
    <xdr:sp macro="" textlink="">
      <xdr:nvSpPr>
        <xdr:cNvPr id="387" name="n_1aveValue【市民会館】&#10;有形固定資産減価償却率"/>
        <xdr:cNvSpPr txBox="1"/>
      </xdr:nvSpPr>
      <xdr:spPr>
        <a:xfrm>
          <a:off x="3582044" y="1803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5732</xdr:rowOff>
    </xdr:from>
    <xdr:ext cx="405111" cy="259045"/>
    <xdr:sp macro="" textlink="">
      <xdr:nvSpPr>
        <xdr:cNvPr id="388" name="n_2aveValue【市民会館】&#10;有形固定資産減価償却率"/>
        <xdr:cNvSpPr txBox="1"/>
      </xdr:nvSpPr>
      <xdr:spPr>
        <a:xfrm>
          <a:off x="2705744" y="1800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121938</xdr:rowOff>
    </xdr:from>
    <xdr:ext cx="405111" cy="259045"/>
    <xdr:sp macro="" textlink="">
      <xdr:nvSpPr>
        <xdr:cNvPr id="389" name="n_3aveValue【市民会館】&#10;有形固定資産減価償却率"/>
        <xdr:cNvSpPr txBox="1"/>
      </xdr:nvSpPr>
      <xdr:spPr>
        <a:xfrm>
          <a:off x="1816744" y="1812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141622</xdr:rowOff>
    </xdr:from>
    <xdr:ext cx="405111" cy="259045"/>
    <xdr:sp macro="" textlink="">
      <xdr:nvSpPr>
        <xdr:cNvPr id="390" name="n_1mainValue【市民会館】&#10;有形固定資産減価償却率"/>
        <xdr:cNvSpPr txBox="1"/>
      </xdr:nvSpPr>
      <xdr:spPr>
        <a:xfrm>
          <a:off x="3582044" y="1728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166388</xdr:rowOff>
    </xdr:from>
    <xdr:ext cx="405111" cy="259045"/>
    <xdr:sp macro="" textlink="">
      <xdr:nvSpPr>
        <xdr:cNvPr id="391" name="n_2mainValue【市民会館】&#10;有形固定資産減価償却率"/>
        <xdr:cNvSpPr txBox="1"/>
      </xdr:nvSpPr>
      <xdr:spPr>
        <a:xfrm>
          <a:off x="2705744" y="1731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98</xdr:row>
      <xdr:rowOff>116857</xdr:rowOff>
    </xdr:from>
    <xdr:ext cx="405111" cy="259045"/>
    <xdr:sp macro="" textlink="">
      <xdr:nvSpPr>
        <xdr:cNvPr id="392" name="n_3mainValue【市民会館】&#10;有形固定資産減価償却率"/>
        <xdr:cNvSpPr txBox="1"/>
      </xdr:nvSpPr>
      <xdr:spPr>
        <a:xfrm>
          <a:off x="1816744" y="1691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3" name="正方形/長方形 39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4" name="正方形/長方形 39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5" name="正方形/長方形 39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6" name="正方形/長方形 39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7" name="正方形/長方形 39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8" name="正方形/長方形 39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9" name="正方形/長方形 39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0" name="正方形/長方形 39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1" name="テキスト ボックス 40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2" name="直線コネクタ 40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3" name="直線コネクタ 40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4" name="テキスト ボックス 40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5" name="直線コネクタ 40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6" name="テキスト ボックス 40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7" name="直線コネクタ 40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08" name="テキスト ボックス 40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09" name="直線コネクタ 40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0" name="テキスト ボックス 40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1" name="直線コネクタ 41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2" name="テキスト ボックス 41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3" name="直線コネクタ 41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4" name="テキスト ボックス 41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64770</xdr:rowOff>
    </xdr:from>
    <xdr:to>
      <xdr:col>54</xdr:col>
      <xdr:colOff>189865</xdr:colOff>
      <xdr:row>108</xdr:row>
      <xdr:rowOff>114300</xdr:rowOff>
    </xdr:to>
    <xdr:cxnSp macro="">
      <xdr:nvCxnSpPr>
        <xdr:cNvPr id="416" name="直線コネクタ 415"/>
        <xdr:cNvCxnSpPr/>
      </xdr:nvCxnSpPr>
      <xdr:spPr>
        <a:xfrm flipV="1">
          <a:off x="10476865" y="173812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118127</xdr:rowOff>
    </xdr:from>
    <xdr:ext cx="469744" cy="259045"/>
    <xdr:sp macro="" textlink="">
      <xdr:nvSpPr>
        <xdr:cNvPr id="417" name="【市民会館】&#10;一人当たり面積最小値テキスト"/>
        <xdr:cNvSpPr txBox="1"/>
      </xdr:nvSpPr>
      <xdr:spPr>
        <a:xfrm>
          <a:off x="10515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114300</xdr:rowOff>
    </xdr:from>
    <xdr:to>
      <xdr:col>55</xdr:col>
      <xdr:colOff>88900</xdr:colOff>
      <xdr:row>108</xdr:row>
      <xdr:rowOff>114300</xdr:rowOff>
    </xdr:to>
    <xdr:cxnSp macro="">
      <xdr:nvCxnSpPr>
        <xdr:cNvPr id="418" name="直線コネクタ 417"/>
        <xdr:cNvCxnSpPr/>
      </xdr:nvCxnSpPr>
      <xdr:spPr>
        <a:xfrm>
          <a:off x="10388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11447</xdr:rowOff>
    </xdr:from>
    <xdr:ext cx="469744" cy="259045"/>
    <xdr:sp macro="" textlink="">
      <xdr:nvSpPr>
        <xdr:cNvPr id="419" name="【市民会館】&#10;一人当たり面積最大値テキスト"/>
        <xdr:cNvSpPr txBox="1"/>
      </xdr:nvSpPr>
      <xdr:spPr>
        <a:xfrm>
          <a:off x="10515600" y="1715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64770</xdr:rowOff>
    </xdr:from>
    <xdr:to>
      <xdr:col>55</xdr:col>
      <xdr:colOff>88900</xdr:colOff>
      <xdr:row>101</xdr:row>
      <xdr:rowOff>64770</xdr:rowOff>
    </xdr:to>
    <xdr:cxnSp macro="">
      <xdr:nvCxnSpPr>
        <xdr:cNvPr id="420" name="直線コネクタ 419"/>
        <xdr:cNvCxnSpPr/>
      </xdr:nvCxnSpPr>
      <xdr:spPr>
        <a:xfrm>
          <a:off x="10388600" y="1738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166388</xdr:rowOff>
    </xdr:from>
    <xdr:ext cx="469744" cy="259045"/>
    <xdr:sp macro="" textlink="">
      <xdr:nvSpPr>
        <xdr:cNvPr id="421" name="【市民会館】&#10;一人当たり面積平均値テキスト"/>
        <xdr:cNvSpPr txBox="1"/>
      </xdr:nvSpPr>
      <xdr:spPr>
        <a:xfrm>
          <a:off x="10515600" y="17997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143511</xdr:rowOff>
    </xdr:from>
    <xdr:to>
      <xdr:col>55</xdr:col>
      <xdr:colOff>50800</xdr:colOff>
      <xdr:row>106</xdr:row>
      <xdr:rowOff>73661</xdr:rowOff>
    </xdr:to>
    <xdr:sp macro="" textlink="">
      <xdr:nvSpPr>
        <xdr:cNvPr id="422" name="フローチャート: 判断 421"/>
        <xdr:cNvSpPr/>
      </xdr:nvSpPr>
      <xdr:spPr>
        <a:xfrm>
          <a:off x="104267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423" name="フローチャート: 判断 422"/>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151130</xdr:rowOff>
    </xdr:from>
    <xdr:to>
      <xdr:col>46</xdr:col>
      <xdr:colOff>38100</xdr:colOff>
      <xdr:row>106</xdr:row>
      <xdr:rowOff>81280</xdr:rowOff>
    </xdr:to>
    <xdr:sp macro="" textlink="">
      <xdr:nvSpPr>
        <xdr:cNvPr id="424" name="フローチャート: 判断 423"/>
        <xdr:cNvSpPr/>
      </xdr:nvSpPr>
      <xdr:spPr>
        <a:xfrm>
          <a:off x="8699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78739</xdr:rowOff>
    </xdr:from>
    <xdr:to>
      <xdr:col>41</xdr:col>
      <xdr:colOff>101600</xdr:colOff>
      <xdr:row>107</xdr:row>
      <xdr:rowOff>8889</xdr:rowOff>
    </xdr:to>
    <xdr:sp macro="" textlink="">
      <xdr:nvSpPr>
        <xdr:cNvPr id="425" name="フローチャート: 判断 424"/>
        <xdr:cNvSpPr/>
      </xdr:nvSpPr>
      <xdr:spPr>
        <a:xfrm>
          <a:off x="7810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6" name="テキスト ボックス 42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7" name="テキスト ボックス 42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8" name="テキスト ボックス 42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9" name="テキスト ボックス 42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0" name="テキスト ボックス 42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139700</xdr:rowOff>
    </xdr:from>
    <xdr:to>
      <xdr:col>55</xdr:col>
      <xdr:colOff>50800</xdr:colOff>
      <xdr:row>107</xdr:row>
      <xdr:rowOff>69850</xdr:rowOff>
    </xdr:to>
    <xdr:sp macro="" textlink="">
      <xdr:nvSpPr>
        <xdr:cNvPr id="431" name="楕円 430"/>
        <xdr:cNvSpPr/>
      </xdr:nvSpPr>
      <xdr:spPr>
        <a:xfrm>
          <a:off x="104267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118127</xdr:rowOff>
    </xdr:from>
    <xdr:ext cx="469744" cy="259045"/>
    <xdr:sp macro="" textlink="">
      <xdr:nvSpPr>
        <xdr:cNvPr id="432" name="【市民会館】&#10;一人当たり面積該当値テキスト"/>
        <xdr:cNvSpPr txBox="1"/>
      </xdr:nvSpPr>
      <xdr:spPr>
        <a:xfrm>
          <a:off x="10515600"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139700</xdr:rowOff>
    </xdr:from>
    <xdr:to>
      <xdr:col>50</xdr:col>
      <xdr:colOff>165100</xdr:colOff>
      <xdr:row>107</xdr:row>
      <xdr:rowOff>69850</xdr:rowOff>
    </xdr:to>
    <xdr:sp macro="" textlink="">
      <xdr:nvSpPr>
        <xdr:cNvPr id="433" name="楕円 432"/>
        <xdr:cNvSpPr/>
      </xdr:nvSpPr>
      <xdr:spPr>
        <a:xfrm>
          <a:off x="9588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19050</xdr:rowOff>
    </xdr:from>
    <xdr:to>
      <xdr:col>55</xdr:col>
      <xdr:colOff>0</xdr:colOff>
      <xdr:row>107</xdr:row>
      <xdr:rowOff>19050</xdr:rowOff>
    </xdr:to>
    <xdr:cxnSp macro="">
      <xdr:nvCxnSpPr>
        <xdr:cNvPr id="434" name="直線コネクタ 433"/>
        <xdr:cNvCxnSpPr/>
      </xdr:nvCxnSpPr>
      <xdr:spPr>
        <a:xfrm>
          <a:off x="9639300" y="1836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139700</xdr:rowOff>
    </xdr:from>
    <xdr:to>
      <xdr:col>46</xdr:col>
      <xdr:colOff>38100</xdr:colOff>
      <xdr:row>107</xdr:row>
      <xdr:rowOff>69850</xdr:rowOff>
    </xdr:to>
    <xdr:sp macro="" textlink="">
      <xdr:nvSpPr>
        <xdr:cNvPr id="435" name="楕円 434"/>
        <xdr:cNvSpPr/>
      </xdr:nvSpPr>
      <xdr:spPr>
        <a:xfrm>
          <a:off x="8699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19050</xdr:rowOff>
    </xdr:from>
    <xdr:to>
      <xdr:col>50</xdr:col>
      <xdr:colOff>114300</xdr:colOff>
      <xdr:row>107</xdr:row>
      <xdr:rowOff>19050</xdr:rowOff>
    </xdr:to>
    <xdr:cxnSp macro="">
      <xdr:nvCxnSpPr>
        <xdr:cNvPr id="436" name="直線コネクタ 435"/>
        <xdr:cNvCxnSpPr/>
      </xdr:nvCxnSpPr>
      <xdr:spPr>
        <a:xfrm>
          <a:off x="8750300" y="1836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82550</xdr:rowOff>
    </xdr:from>
    <xdr:to>
      <xdr:col>41</xdr:col>
      <xdr:colOff>101600</xdr:colOff>
      <xdr:row>108</xdr:row>
      <xdr:rowOff>12700</xdr:rowOff>
    </xdr:to>
    <xdr:sp macro="" textlink="">
      <xdr:nvSpPr>
        <xdr:cNvPr id="437" name="楕円 436"/>
        <xdr:cNvSpPr/>
      </xdr:nvSpPr>
      <xdr:spPr>
        <a:xfrm>
          <a:off x="7810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19050</xdr:rowOff>
    </xdr:from>
    <xdr:to>
      <xdr:col>45</xdr:col>
      <xdr:colOff>177800</xdr:colOff>
      <xdr:row>107</xdr:row>
      <xdr:rowOff>133350</xdr:rowOff>
    </xdr:to>
    <xdr:cxnSp macro="">
      <xdr:nvCxnSpPr>
        <xdr:cNvPr id="438" name="直線コネクタ 437"/>
        <xdr:cNvCxnSpPr/>
      </xdr:nvCxnSpPr>
      <xdr:spPr>
        <a:xfrm flipV="1">
          <a:off x="7861300" y="18364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90188</xdr:rowOff>
    </xdr:from>
    <xdr:ext cx="469744" cy="259045"/>
    <xdr:sp macro="" textlink="">
      <xdr:nvSpPr>
        <xdr:cNvPr id="439" name="n_1aveValue【市民会館】&#10;一人当たり面積"/>
        <xdr:cNvSpPr txBox="1"/>
      </xdr:nvSpPr>
      <xdr:spPr>
        <a:xfrm>
          <a:off x="93917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97807</xdr:rowOff>
    </xdr:from>
    <xdr:ext cx="469744" cy="259045"/>
    <xdr:sp macro="" textlink="">
      <xdr:nvSpPr>
        <xdr:cNvPr id="440" name="n_2aveValue【市民会館】&#10;一人当たり面積"/>
        <xdr:cNvSpPr txBox="1"/>
      </xdr:nvSpPr>
      <xdr:spPr>
        <a:xfrm>
          <a:off x="8515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25416</xdr:rowOff>
    </xdr:from>
    <xdr:ext cx="469744" cy="259045"/>
    <xdr:sp macro="" textlink="">
      <xdr:nvSpPr>
        <xdr:cNvPr id="441" name="n_3aveValue【市民会館】&#10;一人当たり面積"/>
        <xdr:cNvSpPr txBox="1"/>
      </xdr:nvSpPr>
      <xdr:spPr>
        <a:xfrm>
          <a:off x="7626427" y="1802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60977</xdr:rowOff>
    </xdr:from>
    <xdr:ext cx="469744" cy="259045"/>
    <xdr:sp macro="" textlink="">
      <xdr:nvSpPr>
        <xdr:cNvPr id="442" name="n_1mainValue【市民会館】&#10;一人当たり面積"/>
        <xdr:cNvSpPr txBox="1"/>
      </xdr:nvSpPr>
      <xdr:spPr>
        <a:xfrm>
          <a:off x="93917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60977</xdr:rowOff>
    </xdr:from>
    <xdr:ext cx="469744" cy="259045"/>
    <xdr:sp macro="" textlink="">
      <xdr:nvSpPr>
        <xdr:cNvPr id="443" name="n_2mainValue【市民会館】&#10;一人当たり面積"/>
        <xdr:cNvSpPr txBox="1"/>
      </xdr:nvSpPr>
      <xdr:spPr>
        <a:xfrm>
          <a:off x="85154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3827</xdr:rowOff>
    </xdr:from>
    <xdr:ext cx="469744" cy="259045"/>
    <xdr:sp macro="" textlink="">
      <xdr:nvSpPr>
        <xdr:cNvPr id="444" name="n_3mainValue【市民会館】&#10;一人当たり面積"/>
        <xdr:cNvSpPr txBox="1"/>
      </xdr:nvSpPr>
      <xdr:spPr>
        <a:xfrm>
          <a:off x="76264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5" name="正方形/長方形 44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6" name="正方形/長方形 44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7" name="正方形/長方形 44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8" name="正方形/長方形 44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9" name="正方形/長方形 44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0" name="正方形/長方形 44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1" name="正方形/長方形 45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2" name="正方形/長方形 45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3" name="テキスト ボックス 45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4" name="直線コネクタ 45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55" name="テキスト ボックス 45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56" name="直線コネクタ 45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57" name="テキスト ボックス 45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58" name="直線コネクタ 45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59" name="テキスト ボックス 45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0" name="直線コネクタ 45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1" name="テキスト ボックス 46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2" name="直線コネクタ 46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3" name="テキスト ボックス 46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4" name="直線コネクタ 46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65" name="テキスト ボックス 46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6" name="直線コネクタ 46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67" name="テキスト ボックス 46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40</xdr:row>
      <xdr:rowOff>133350</xdr:rowOff>
    </xdr:to>
    <xdr:cxnSp macro="">
      <xdr:nvCxnSpPr>
        <xdr:cNvPr id="469" name="直線コネクタ 468"/>
        <xdr:cNvCxnSpPr/>
      </xdr:nvCxnSpPr>
      <xdr:spPr>
        <a:xfrm flipV="1">
          <a:off x="16318864" y="580263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137177</xdr:rowOff>
    </xdr:from>
    <xdr:ext cx="405111" cy="259045"/>
    <xdr:sp macro="" textlink="">
      <xdr:nvSpPr>
        <xdr:cNvPr id="470" name="【一般廃棄物処理施設】&#10;有形固定資産減価償却率最小値テキスト"/>
        <xdr:cNvSpPr txBox="1"/>
      </xdr:nvSpPr>
      <xdr:spPr>
        <a:xfrm>
          <a:off x="16357600"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133350</xdr:rowOff>
    </xdr:from>
    <xdr:to>
      <xdr:col>86</xdr:col>
      <xdr:colOff>25400</xdr:colOff>
      <xdr:row>40</xdr:row>
      <xdr:rowOff>133350</xdr:rowOff>
    </xdr:to>
    <xdr:cxnSp macro="">
      <xdr:nvCxnSpPr>
        <xdr:cNvPr id="471" name="直線コネクタ 470"/>
        <xdr:cNvCxnSpPr/>
      </xdr:nvCxnSpPr>
      <xdr:spPr>
        <a:xfrm>
          <a:off x="16230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472" name="【一般廃棄物処理施設】&#10;有形固定資産減価償却率最大値テキスト"/>
        <xdr:cNvSpPr txBox="1"/>
      </xdr:nvSpPr>
      <xdr:spPr>
        <a:xfrm>
          <a:off x="163576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473" name="直線コネクタ 472"/>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113047</xdr:rowOff>
    </xdr:from>
    <xdr:ext cx="405111" cy="259045"/>
    <xdr:sp macro="" textlink="">
      <xdr:nvSpPr>
        <xdr:cNvPr id="474" name="【一般廃棄物処理施設】&#10;有形固定資産減価償却率平均値テキスト"/>
        <xdr:cNvSpPr txBox="1"/>
      </xdr:nvSpPr>
      <xdr:spPr>
        <a:xfrm>
          <a:off x="16357600" y="6113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90170</xdr:rowOff>
    </xdr:from>
    <xdr:to>
      <xdr:col>85</xdr:col>
      <xdr:colOff>177800</xdr:colOff>
      <xdr:row>37</xdr:row>
      <xdr:rowOff>20320</xdr:rowOff>
    </xdr:to>
    <xdr:sp macro="" textlink="">
      <xdr:nvSpPr>
        <xdr:cNvPr id="475" name="フローチャート: 判断 474"/>
        <xdr:cNvSpPr/>
      </xdr:nvSpPr>
      <xdr:spPr>
        <a:xfrm>
          <a:off x="162687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93980</xdr:rowOff>
    </xdr:from>
    <xdr:to>
      <xdr:col>81</xdr:col>
      <xdr:colOff>101600</xdr:colOff>
      <xdr:row>37</xdr:row>
      <xdr:rowOff>24130</xdr:rowOff>
    </xdr:to>
    <xdr:sp macro="" textlink="">
      <xdr:nvSpPr>
        <xdr:cNvPr id="476" name="フローチャート: 判断 475"/>
        <xdr:cNvSpPr/>
      </xdr:nvSpPr>
      <xdr:spPr>
        <a:xfrm>
          <a:off x="15430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141605</xdr:rowOff>
    </xdr:from>
    <xdr:to>
      <xdr:col>76</xdr:col>
      <xdr:colOff>165100</xdr:colOff>
      <xdr:row>37</xdr:row>
      <xdr:rowOff>71755</xdr:rowOff>
    </xdr:to>
    <xdr:sp macro="" textlink="">
      <xdr:nvSpPr>
        <xdr:cNvPr id="477" name="フローチャート: 判断 476"/>
        <xdr:cNvSpPr/>
      </xdr:nvSpPr>
      <xdr:spPr>
        <a:xfrm>
          <a:off x="145415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71120</xdr:rowOff>
    </xdr:from>
    <xdr:to>
      <xdr:col>72</xdr:col>
      <xdr:colOff>38100</xdr:colOff>
      <xdr:row>37</xdr:row>
      <xdr:rowOff>1270</xdr:rowOff>
    </xdr:to>
    <xdr:sp macro="" textlink="">
      <xdr:nvSpPr>
        <xdr:cNvPr id="478" name="フローチャート: 判断 477"/>
        <xdr:cNvSpPr/>
      </xdr:nvSpPr>
      <xdr:spPr>
        <a:xfrm>
          <a:off x="13652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9" name="テキスト ボックス 47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0" name="テキスト ボックス 47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1" name="テキスト ボックス 48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2" name="テキスト ボックス 48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3" name="テキスト ボックス 48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168275</xdr:rowOff>
    </xdr:from>
    <xdr:to>
      <xdr:col>85</xdr:col>
      <xdr:colOff>177800</xdr:colOff>
      <xdr:row>37</xdr:row>
      <xdr:rowOff>98425</xdr:rowOff>
    </xdr:to>
    <xdr:sp macro="" textlink="">
      <xdr:nvSpPr>
        <xdr:cNvPr id="484" name="楕円 483"/>
        <xdr:cNvSpPr/>
      </xdr:nvSpPr>
      <xdr:spPr>
        <a:xfrm>
          <a:off x="16268700" y="634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146702</xdr:rowOff>
    </xdr:from>
    <xdr:ext cx="405111" cy="259045"/>
    <xdr:sp macro="" textlink="">
      <xdr:nvSpPr>
        <xdr:cNvPr id="485" name="【一般廃棄物処理施設】&#10;有形固定資産減価償却率該当値テキスト"/>
        <xdr:cNvSpPr txBox="1"/>
      </xdr:nvSpPr>
      <xdr:spPr>
        <a:xfrm>
          <a:off x="16357600" y="6318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166370</xdr:rowOff>
    </xdr:from>
    <xdr:to>
      <xdr:col>81</xdr:col>
      <xdr:colOff>101600</xdr:colOff>
      <xdr:row>37</xdr:row>
      <xdr:rowOff>96520</xdr:rowOff>
    </xdr:to>
    <xdr:sp macro="" textlink="">
      <xdr:nvSpPr>
        <xdr:cNvPr id="486" name="楕円 485"/>
        <xdr:cNvSpPr/>
      </xdr:nvSpPr>
      <xdr:spPr>
        <a:xfrm>
          <a:off x="15430500" y="63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45720</xdr:rowOff>
    </xdr:from>
    <xdr:to>
      <xdr:col>85</xdr:col>
      <xdr:colOff>127000</xdr:colOff>
      <xdr:row>37</xdr:row>
      <xdr:rowOff>47625</xdr:rowOff>
    </xdr:to>
    <xdr:cxnSp macro="">
      <xdr:nvCxnSpPr>
        <xdr:cNvPr id="487" name="直線コネクタ 486"/>
        <xdr:cNvCxnSpPr/>
      </xdr:nvCxnSpPr>
      <xdr:spPr>
        <a:xfrm>
          <a:off x="15481300" y="638937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12065</xdr:rowOff>
    </xdr:from>
    <xdr:to>
      <xdr:col>76</xdr:col>
      <xdr:colOff>165100</xdr:colOff>
      <xdr:row>37</xdr:row>
      <xdr:rowOff>113665</xdr:rowOff>
    </xdr:to>
    <xdr:sp macro="" textlink="">
      <xdr:nvSpPr>
        <xdr:cNvPr id="488" name="楕円 487"/>
        <xdr:cNvSpPr/>
      </xdr:nvSpPr>
      <xdr:spPr>
        <a:xfrm>
          <a:off x="14541500" y="63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45720</xdr:rowOff>
    </xdr:from>
    <xdr:to>
      <xdr:col>81</xdr:col>
      <xdr:colOff>50800</xdr:colOff>
      <xdr:row>37</xdr:row>
      <xdr:rowOff>62865</xdr:rowOff>
    </xdr:to>
    <xdr:cxnSp macro="">
      <xdr:nvCxnSpPr>
        <xdr:cNvPr id="489" name="直線コネクタ 488"/>
        <xdr:cNvCxnSpPr/>
      </xdr:nvCxnSpPr>
      <xdr:spPr>
        <a:xfrm flipV="1">
          <a:off x="14592300" y="638937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114935</xdr:rowOff>
    </xdr:from>
    <xdr:to>
      <xdr:col>72</xdr:col>
      <xdr:colOff>38100</xdr:colOff>
      <xdr:row>37</xdr:row>
      <xdr:rowOff>45085</xdr:rowOff>
    </xdr:to>
    <xdr:sp macro="" textlink="">
      <xdr:nvSpPr>
        <xdr:cNvPr id="490" name="楕円 489"/>
        <xdr:cNvSpPr/>
      </xdr:nvSpPr>
      <xdr:spPr>
        <a:xfrm>
          <a:off x="13652500" y="62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165735</xdr:rowOff>
    </xdr:from>
    <xdr:to>
      <xdr:col>76</xdr:col>
      <xdr:colOff>114300</xdr:colOff>
      <xdr:row>37</xdr:row>
      <xdr:rowOff>62865</xdr:rowOff>
    </xdr:to>
    <xdr:cxnSp macro="">
      <xdr:nvCxnSpPr>
        <xdr:cNvPr id="491" name="直線コネクタ 490"/>
        <xdr:cNvCxnSpPr/>
      </xdr:nvCxnSpPr>
      <xdr:spPr>
        <a:xfrm>
          <a:off x="13703300" y="633793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40657</xdr:rowOff>
    </xdr:from>
    <xdr:ext cx="405111" cy="259045"/>
    <xdr:sp macro="" textlink="">
      <xdr:nvSpPr>
        <xdr:cNvPr id="492" name="n_1aveValue【一般廃棄物処理施設】&#10;有形固定資産減価償却率"/>
        <xdr:cNvSpPr txBox="1"/>
      </xdr:nvSpPr>
      <xdr:spPr>
        <a:xfrm>
          <a:off x="152660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88282</xdr:rowOff>
    </xdr:from>
    <xdr:ext cx="405111" cy="259045"/>
    <xdr:sp macro="" textlink="">
      <xdr:nvSpPr>
        <xdr:cNvPr id="493" name="n_2aveValue【一般廃棄物処理施設】&#10;有形固定資産減価償却率"/>
        <xdr:cNvSpPr txBox="1"/>
      </xdr:nvSpPr>
      <xdr:spPr>
        <a:xfrm>
          <a:off x="143897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17797</xdr:rowOff>
    </xdr:from>
    <xdr:ext cx="405111" cy="259045"/>
    <xdr:sp macro="" textlink="">
      <xdr:nvSpPr>
        <xdr:cNvPr id="494" name="n_3aveValue【一般廃棄物処理施設】&#10;有形固定資産減価償却率"/>
        <xdr:cNvSpPr txBox="1"/>
      </xdr:nvSpPr>
      <xdr:spPr>
        <a:xfrm>
          <a:off x="13500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87647</xdr:rowOff>
    </xdr:from>
    <xdr:ext cx="405111" cy="259045"/>
    <xdr:sp macro="" textlink="">
      <xdr:nvSpPr>
        <xdr:cNvPr id="495" name="n_1mainValue【一般廃棄物処理施設】&#10;有形固定資産減価償却率"/>
        <xdr:cNvSpPr txBox="1"/>
      </xdr:nvSpPr>
      <xdr:spPr>
        <a:xfrm>
          <a:off x="15266044" y="643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104792</xdr:rowOff>
    </xdr:from>
    <xdr:ext cx="405111" cy="259045"/>
    <xdr:sp macro="" textlink="">
      <xdr:nvSpPr>
        <xdr:cNvPr id="496" name="n_2mainValue【一般廃棄物処理施設】&#10;有形固定資産減価償却率"/>
        <xdr:cNvSpPr txBox="1"/>
      </xdr:nvSpPr>
      <xdr:spPr>
        <a:xfrm>
          <a:off x="14389744" y="644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36212</xdr:rowOff>
    </xdr:from>
    <xdr:ext cx="405111" cy="259045"/>
    <xdr:sp macro="" textlink="">
      <xdr:nvSpPr>
        <xdr:cNvPr id="497" name="n_3mainValue【一般廃棄物処理施設】&#10;有形固定資産減価償却率"/>
        <xdr:cNvSpPr txBox="1"/>
      </xdr:nvSpPr>
      <xdr:spPr>
        <a:xfrm>
          <a:off x="13500744" y="637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8" name="正方形/長方形 49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9" name="正方形/長方形 49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0" name="正方形/長方形 49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1" name="正方形/長方形 50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2" name="正方形/長方形 50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3" name="正方形/長方形 50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4" name="正方形/長方形 50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5" name="正方形/長方形 50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6" name="テキスト ボックス 50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7" name="直線コネクタ 50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08" name="直線コネクタ 50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09" name="テキスト ボックス 508"/>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0" name="直線コネクタ 50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11" name="テキスト ボックス 510"/>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2" name="直線コネクタ 51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13" name="テキスト ボックス 512"/>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14" name="直線コネクタ 51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15" name="テキスト ボックス 514"/>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16" name="直線コネクタ 51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17" name="テキスト ボックス 516"/>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8" name="直線コネクタ 51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19" name="テキスト ボックス 51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150510</xdr:rowOff>
    </xdr:from>
    <xdr:to>
      <xdr:col>116</xdr:col>
      <xdr:colOff>62864</xdr:colOff>
      <xdr:row>42</xdr:row>
      <xdr:rowOff>6714</xdr:rowOff>
    </xdr:to>
    <xdr:cxnSp macro="">
      <xdr:nvCxnSpPr>
        <xdr:cNvPr id="521" name="直線コネクタ 520"/>
        <xdr:cNvCxnSpPr/>
      </xdr:nvCxnSpPr>
      <xdr:spPr>
        <a:xfrm flipV="1">
          <a:off x="22160864" y="5979810"/>
          <a:ext cx="0" cy="1227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10541</xdr:rowOff>
    </xdr:from>
    <xdr:ext cx="469744" cy="259045"/>
    <xdr:sp macro="" textlink="">
      <xdr:nvSpPr>
        <xdr:cNvPr id="522" name="【一般廃棄物処理施設】&#10;一人当たり有形固定資産（償却資産）額最小値テキスト"/>
        <xdr:cNvSpPr txBox="1"/>
      </xdr:nvSpPr>
      <xdr:spPr>
        <a:xfrm>
          <a:off x="22199600" y="721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6714</xdr:rowOff>
    </xdr:from>
    <xdr:to>
      <xdr:col>116</xdr:col>
      <xdr:colOff>152400</xdr:colOff>
      <xdr:row>42</xdr:row>
      <xdr:rowOff>6714</xdr:rowOff>
    </xdr:to>
    <xdr:cxnSp macro="">
      <xdr:nvCxnSpPr>
        <xdr:cNvPr id="523" name="直線コネクタ 522"/>
        <xdr:cNvCxnSpPr/>
      </xdr:nvCxnSpPr>
      <xdr:spPr>
        <a:xfrm>
          <a:off x="22072600" y="7207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97187</xdr:rowOff>
    </xdr:from>
    <xdr:ext cx="599010" cy="259045"/>
    <xdr:sp macro="" textlink="">
      <xdr:nvSpPr>
        <xdr:cNvPr id="524" name="【一般廃棄物処理施設】&#10;一人当たり有形固定資産（償却資産）額最大値テキスト"/>
        <xdr:cNvSpPr txBox="1"/>
      </xdr:nvSpPr>
      <xdr:spPr>
        <a:xfrm>
          <a:off x="22199600" y="575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150510</xdr:rowOff>
    </xdr:from>
    <xdr:to>
      <xdr:col>116</xdr:col>
      <xdr:colOff>152400</xdr:colOff>
      <xdr:row>34</xdr:row>
      <xdr:rowOff>150510</xdr:rowOff>
    </xdr:to>
    <xdr:cxnSp macro="">
      <xdr:nvCxnSpPr>
        <xdr:cNvPr id="525" name="直線コネクタ 524"/>
        <xdr:cNvCxnSpPr/>
      </xdr:nvCxnSpPr>
      <xdr:spPr>
        <a:xfrm>
          <a:off x="22072600" y="597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111417</xdr:rowOff>
    </xdr:from>
    <xdr:ext cx="534377" cy="259045"/>
    <xdr:sp macro="" textlink="">
      <xdr:nvSpPr>
        <xdr:cNvPr id="526" name="【一般廃棄物処理施設】&#10;一人当たり有形固定資産（償却資産）額平均値テキスト"/>
        <xdr:cNvSpPr txBox="1"/>
      </xdr:nvSpPr>
      <xdr:spPr>
        <a:xfrm>
          <a:off x="22199600" y="6626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88540</xdr:rowOff>
    </xdr:from>
    <xdr:to>
      <xdr:col>116</xdr:col>
      <xdr:colOff>114300</xdr:colOff>
      <xdr:row>40</xdr:row>
      <xdr:rowOff>18690</xdr:rowOff>
    </xdr:to>
    <xdr:sp macro="" textlink="">
      <xdr:nvSpPr>
        <xdr:cNvPr id="527" name="フローチャート: 判断 526"/>
        <xdr:cNvSpPr/>
      </xdr:nvSpPr>
      <xdr:spPr>
        <a:xfrm>
          <a:off x="22110700" y="677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43314</xdr:rowOff>
    </xdr:from>
    <xdr:to>
      <xdr:col>112</xdr:col>
      <xdr:colOff>38100</xdr:colOff>
      <xdr:row>39</xdr:row>
      <xdr:rowOff>144914</xdr:rowOff>
    </xdr:to>
    <xdr:sp macro="" textlink="">
      <xdr:nvSpPr>
        <xdr:cNvPr id="528" name="フローチャート: 判断 527"/>
        <xdr:cNvSpPr/>
      </xdr:nvSpPr>
      <xdr:spPr>
        <a:xfrm>
          <a:off x="21272500" y="672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41356</xdr:rowOff>
    </xdr:from>
    <xdr:to>
      <xdr:col>107</xdr:col>
      <xdr:colOff>101600</xdr:colOff>
      <xdr:row>39</xdr:row>
      <xdr:rowOff>142956</xdr:rowOff>
    </xdr:to>
    <xdr:sp macro="" textlink="">
      <xdr:nvSpPr>
        <xdr:cNvPr id="529" name="フローチャート: 判断 528"/>
        <xdr:cNvSpPr/>
      </xdr:nvSpPr>
      <xdr:spPr>
        <a:xfrm>
          <a:off x="20383500" y="672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159733</xdr:rowOff>
    </xdr:from>
    <xdr:to>
      <xdr:col>102</xdr:col>
      <xdr:colOff>165100</xdr:colOff>
      <xdr:row>40</xdr:row>
      <xdr:rowOff>89883</xdr:rowOff>
    </xdr:to>
    <xdr:sp macro="" textlink="">
      <xdr:nvSpPr>
        <xdr:cNvPr id="530" name="フローチャート: 判断 529"/>
        <xdr:cNvSpPr/>
      </xdr:nvSpPr>
      <xdr:spPr>
        <a:xfrm>
          <a:off x="19494500" y="6846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1" name="テキスト ボックス 53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2" name="テキスト ボックス 53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3" name="テキスト ボックス 53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4" name="テキスト ボックス 53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5" name="テキスト ボックス 53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47430</xdr:rowOff>
    </xdr:from>
    <xdr:to>
      <xdr:col>116</xdr:col>
      <xdr:colOff>114300</xdr:colOff>
      <xdr:row>41</xdr:row>
      <xdr:rowOff>149030</xdr:rowOff>
    </xdr:to>
    <xdr:sp macro="" textlink="">
      <xdr:nvSpPr>
        <xdr:cNvPr id="536" name="楕円 535"/>
        <xdr:cNvSpPr/>
      </xdr:nvSpPr>
      <xdr:spPr>
        <a:xfrm>
          <a:off x="22110700" y="707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133807</xdr:rowOff>
    </xdr:from>
    <xdr:ext cx="534377" cy="259045"/>
    <xdr:sp macro="" textlink="">
      <xdr:nvSpPr>
        <xdr:cNvPr id="537" name="【一般廃棄物処理施設】&#10;一人当たり有形固定資産（償却資産）額該当値テキスト"/>
        <xdr:cNvSpPr txBox="1"/>
      </xdr:nvSpPr>
      <xdr:spPr>
        <a:xfrm>
          <a:off x="22199600" y="6991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29073</xdr:rowOff>
    </xdr:from>
    <xdr:to>
      <xdr:col>112</xdr:col>
      <xdr:colOff>38100</xdr:colOff>
      <xdr:row>41</xdr:row>
      <xdr:rowOff>130673</xdr:rowOff>
    </xdr:to>
    <xdr:sp macro="" textlink="">
      <xdr:nvSpPr>
        <xdr:cNvPr id="538" name="楕円 537"/>
        <xdr:cNvSpPr/>
      </xdr:nvSpPr>
      <xdr:spPr>
        <a:xfrm>
          <a:off x="21272500" y="705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79873</xdr:rowOff>
    </xdr:from>
    <xdr:to>
      <xdr:col>116</xdr:col>
      <xdr:colOff>63500</xdr:colOff>
      <xdr:row>41</xdr:row>
      <xdr:rowOff>98230</xdr:rowOff>
    </xdr:to>
    <xdr:cxnSp macro="">
      <xdr:nvCxnSpPr>
        <xdr:cNvPr id="539" name="直線コネクタ 538"/>
        <xdr:cNvCxnSpPr/>
      </xdr:nvCxnSpPr>
      <xdr:spPr>
        <a:xfrm>
          <a:off x="21323300" y="7109323"/>
          <a:ext cx="838200" cy="18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30948</xdr:rowOff>
    </xdr:from>
    <xdr:to>
      <xdr:col>107</xdr:col>
      <xdr:colOff>101600</xdr:colOff>
      <xdr:row>41</xdr:row>
      <xdr:rowOff>132548</xdr:rowOff>
    </xdr:to>
    <xdr:sp macro="" textlink="">
      <xdr:nvSpPr>
        <xdr:cNvPr id="540" name="楕円 539"/>
        <xdr:cNvSpPr/>
      </xdr:nvSpPr>
      <xdr:spPr>
        <a:xfrm>
          <a:off x="20383500" y="706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79873</xdr:rowOff>
    </xdr:from>
    <xdr:to>
      <xdr:col>111</xdr:col>
      <xdr:colOff>177800</xdr:colOff>
      <xdr:row>41</xdr:row>
      <xdr:rowOff>81748</xdr:rowOff>
    </xdr:to>
    <xdr:cxnSp macro="">
      <xdr:nvCxnSpPr>
        <xdr:cNvPr id="541" name="直線コネクタ 540"/>
        <xdr:cNvCxnSpPr/>
      </xdr:nvCxnSpPr>
      <xdr:spPr>
        <a:xfrm flipV="1">
          <a:off x="20434300" y="7109323"/>
          <a:ext cx="889000" cy="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85796</xdr:rowOff>
    </xdr:from>
    <xdr:to>
      <xdr:col>102</xdr:col>
      <xdr:colOff>165100</xdr:colOff>
      <xdr:row>40</xdr:row>
      <xdr:rowOff>15946</xdr:rowOff>
    </xdr:to>
    <xdr:sp macro="" textlink="">
      <xdr:nvSpPr>
        <xdr:cNvPr id="542" name="楕円 541"/>
        <xdr:cNvSpPr/>
      </xdr:nvSpPr>
      <xdr:spPr>
        <a:xfrm>
          <a:off x="19494500" y="677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136596</xdr:rowOff>
    </xdr:from>
    <xdr:to>
      <xdr:col>107</xdr:col>
      <xdr:colOff>50800</xdr:colOff>
      <xdr:row>41</xdr:row>
      <xdr:rowOff>81748</xdr:rowOff>
    </xdr:to>
    <xdr:cxnSp macro="">
      <xdr:nvCxnSpPr>
        <xdr:cNvPr id="543" name="直線コネクタ 542"/>
        <xdr:cNvCxnSpPr/>
      </xdr:nvCxnSpPr>
      <xdr:spPr>
        <a:xfrm>
          <a:off x="19545300" y="6823146"/>
          <a:ext cx="889000" cy="288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161441</xdr:rowOff>
    </xdr:from>
    <xdr:ext cx="534377" cy="259045"/>
    <xdr:sp macro="" textlink="">
      <xdr:nvSpPr>
        <xdr:cNvPr id="544" name="n_1aveValue【一般廃棄物処理施設】&#10;一人当たり有形固定資産（償却資産）額"/>
        <xdr:cNvSpPr txBox="1"/>
      </xdr:nvSpPr>
      <xdr:spPr>
        <a:xfrm>
          <a:off x="21043411" y="650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159483</xdr:rowOff>
    </xdr:from>
    <xdr:ext cx="534377" cy="259045"/>
    <xdr:sp macro="" textlink="">
      <xdr:nvSpPr>
        <xdr:cNvPr id="545" name="n_2aveValue【一般廃棄物処理施設】&#10;一人当たり有形固定資産（償却資産）額"/>
        <xdr:cNvSpPr txBox="1"/>
      </xdr:nvSpPr>
      <xdr:spPr>
        <a:xfrm>
          <a:off x="20167111" y="650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81010</xdr:rowOff>
    </xdr:from>
    <xdr:ext cx="534377" cy="259045"/>
    <xdr:sp macro="" textlink="">
      <xdr:nvSpPr>
        <xdr:cNvPr id="546" name="n_3aveValue【一般廃棄物処理施設】&#10;一人当たり有形固定資産（償却資産）額"/>
        <xdr:cNvSpPr txBox="1"/>
      </xdr:nvSpPr>
      <xdr:spPr>
        <a:xfrm>
          <a:off x="19278111" y="693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121800</xdr:rowOff>
    </xdr:from>
    <xdr:ext cx="534377" cy="259045"/>
    <xdr:sp macro="" textlink="">
      <xdr:nvSpPr>
        <xdr:cNvPr id="547" name="n_1mainValue【一般廃棄物処理施設】&#10;一人当たり有形固定資産（償却資産）額"/>
        <xdr:cNvSpPr txBox="1"/>
      </xdr:nvSpPr>
      <xdr:spPr>
        <a:xfrm>
          <a:off x="21043411" y="715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123675</xdr:rowOff>
    </xdr:from>
    <xdr:ext cx="534377" cy="259045"/>
    <xdr:sp macro="" textlink="">
      <xdr:nvSpPr>
        <xdr:cNvPr id="548" name="n_2mainValue【一般廃棄物処理施設】&#10;一人当たり有形固定資産（償却資産）額"/>
        <xdr:cNvSpPr txBox="1"/>
      </xdr:nvSpPr>
      <xdr:spPr>
        <a:xfrm>
          <a:off x="20167111" y="715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32473</xdr:rowOff>
    </xdr:from>
    <xdr:ext cx="534377" cy="259045"/>
    <xdr:sp macro="" textlink="">
      <xdr:nvSpPr>
        <xdr:cNvPr id="549" name="n_3mainValue【一般廃棄物処理施設】&#10;一人当たり有形固定資産（償却資産）額"/>
        <xdr:cNvSpPr txBox="1"/>
      </xdr:nvSpPr>
      <xdr:spPr>
        <a:xfrm>
          <a:off x="19278111" y="654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0" name="正方形/長方形 54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1" name="正方形/長方形 55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2" name="正方形/長方形 55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3" name="正方形/長方形 55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4" name="正方形/長方形 55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5" name="正方形/長方形 55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6" name="正方形/長方形 55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7" name="正方形/長方形 55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8" name="テキスト ボックス 55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9" name="直線コネクタ 55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60" name="テキスト ボックス 55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61" name="直線コネクタ 56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62" name="テキスト ボックス 561"/>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63" name="直線コネクタ 56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64" name="テキスト ボックス 56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65" name="直線コネクタ 56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66" name="テキスト ボックス 56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67" name="直線コネクタ 56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68" name="テキスト ボックス 56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69" name="直線コネクタ 56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0" name="テキスト ボックス 56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43434</xdr:rowOff>
    </xdr:from>
    <xdr:to>
      <xdr:col>85</xdr:col>
      <xdr:colOff>126364</xdr:colOff>
      <xdr:row>62</xdr:row>
      <xdr:rowOff>48006</xdr:rowOff>
    </xdr:to>
    <xdr:cxnSp macro="">
      <xdr:nvCxnSpPr>
        <xdr:cNvPr id="572" name="直線コネクタ 571"/>
        <xdr:cNvCxnSpPr/>
      </xdr:nvCxnSpPr>
      <xdr:spPr>
        <a:xfrm flipV="1">
          <a:off x="16318864" y="9473184"/>
          <a:ext cx="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51833</xdr:rowOff>
    </xdr:from>
    <xdr:ext cx="405111" cy="259045"/>
    <xdr:sp macro="" textlink="">
      <xdr:nvSpPr>
        <xdr:cNvPr id="573" name="【保健センター・保健所】&#10;有形固定資産減価償却率最小値テキスト"/>
        <xdr:cNvSpPr txBox="1"/>
      </xdr:nvSpPr>
      <xdr:spPr>
        <a:xfrm>
          <a:off x="16357600" y="10681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48006</xdr:rowOff>
    </xdr:from>
    <xdr:to>
      <xdr:col>86</xdr:col>
      <xdr:colOff>25400</xdr:colOff>
      <xdr:row>62</xdr:row>
      <xdr:rowOff>48006</xdr:rowOff>
    </xdr:to>
    <xdr:cxnSp macro="">
      <xdr:nvCxnSpPr>
        <xdr:cNvPr id="574" name="直線コネクタ 573"/>
        <xdr:cNvCxnSpPr/>
      </xdr:nvCxnSpPr>
      <xdr:spPr>
        <a:xfrm>
          <a:off x="16230600" y="10677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161561</xdr:rowOff>
    </xdr:from>
    <xdr:ext cx="405111" cy="259045"/>
    <xdr:sp macro="" textlink="">
      <xdr:nvSpPr>
        <xdr:cNvPr id="575" name="【保健センター・保健所】&#10;有形固定資産減価償却率最大値テキスト"/>
        <xdr:cNvSpPr txBox="1"/>
      </xdr:nvSpPr>
      <xdr:spPr>
        <a:xfrm>
          <a:off x="16357600" y="9248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43434</xdr:rowOff>
    </xdr:from>
    <xdr:to>
      <xdr:col>86</xdr:col>
      <xdr:colOff>25400</xdr:colOff>
      <xdr:row>55</xdr:row>
      <xdr:rowOff>43434</xdr:rowOff>
    </xdr:to>
    <xdr:cxnSp macro="">
      <xdr:nvCxnSpPr>
        <xdr:cNvPr id="576" name="直線コネクタ 575"/>
        <xdr:cNvCxnSpPr/>
      </xdr:nvCxnSpPr>
      <xdr:spPr>
        <a:xfrm>
          <a:off x="16230600" y="9473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129811</xdr:rowOff>
    </xdr:from>
    <xdr:ext cx="405111" cy="259045"/>
    <xdr:sp macro="" textlink="">
      <xdr:nvSpPr>
        <xdr:cNvPr id="577" name="【保健センター・保健所】&#10;有形固定資産減価償却率平均値テキスト"/>
        <xdr:cNvSpPr txBox="1"/>
      </xdr:nvSpPr>
      <xdr:spPr>
        <a:xfrm>
          <a:off x="16357600" y="10073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106934</xdr:rowOff>
    </xdr:from>
    <xdr:to>
      <xdr:col>85</xdr:col>
      <xdr:colOff>177800</xdr:colOff>
      <xdr:row>60</xdr:row>
      <xdr:rowOff>37084</xdr:rowOff>
    </xdr:to>
    <xdr:sp macro="" textlink="">
      <xdr:nvSpPr>
        <xdr:cNvPr id="578" name="フローチャート: 判断 577"/>
        <xdr:cNvSpPr/>
      </xdr:nvSpPr>
      <xdr:spPr>
        <a:xfrm>
          <a:off x="16268700" y="1022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125222</xdr:rowOff>
    </xdr:from>
    <xdr:to>
      <xdr:col>81</xdr:col>
      <xdr:colOff>101600</xdr:colOff>
      <xdr:row>60</xdr:row>
      <xdr:rowOff>55372</xdr:rowOff>
    </xdr:to>
    <xdr:sp macro="" textlink="">
      <xdr:nvSpPr>
        <xdr:cNvPr id="579" name="フローチャート: 判断 578"/>
        <xdr:cNvSpPr/>
      </xdr:nvSpPr>
      <xdr:spPr>
        <a:xfrm>
          <a:off x="15430500" y="1024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6350</xdr:rowOff>
    </xdr:from>
    <xdr:to>
      <xdr:col>76</xdr:col>
      <xdr:colOff>165100</xdr:colOff>
      <xdr:row>60</xdr:row>
      <xdr:rowOff>107950</xdr:rowOff>
    </xdr:to>
    <xdr:sp macro="" textlink="">
      <xdr:nvSpPr>
        <xdr:cNvPr id="580" name="フローチャート: 判断 579"/>
        <xdr:cNvSpPr/>
      </xdr:nvSpPr>
      <xdr:spPr>
        <a:xfrm>
          <a:off x="14541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70358</xdr:rowOff>
    </xdr:from>
    <xdr:to>
      <xdr:col>72</xdr:col>
      <xdr:colOff>38100</xdr:colOff>
      <xdr:row>62</xdr:row>
      <xdr:rowOff>508</xdr:rowOff>
    </xdr:to>
    <xdr:sp macro="" textlink="">
      <xdr:nvSpPr>
        <xdr:cNvPr id="581" name="フローチャート: 判断 580"/>
        <xdr:cNvSpPr/>
      </xdr:nvSpPr>
      <xdr:spPr>
        <a:xfrm>
          <a:off x="13652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2" name="テキスト ボックス 58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3" name="テキスト ボックス 58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4" name="テキスト ボックス 58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5" name="テキスト ボックス 58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6" name="テキスト ボックス 58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127508</xdr:rowOff>
    </xdr:from>
    <xdr:to>
      <xdr:col>85</xdr:col>
      <xdr:colOff>177800</xdr:colOff>
      <xdr:row>61</xdr:row>
      <xdr:rowOff>57658</xdr:rowOff>
    </xdr:to>
    <xdr:sp macro="" textlink="">
      <xdr:nvSpPr>
        <xdr:cNvPr id="587" name="楕円 586"/>
        <xdr:cNvSpPr/>
      </xdr:nvSpPr>
      <xdr:spPr>
        <a:xfrm>
          <a:off x="16268700" y="1041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105935</xdr:rowOff>
    </xdr:from>
    <xdr:ext cx="405111" cy="259045"/>
    <xdr:sp macro="" textlink="">
      <xdr:nvSpPr>
        <xdr:cNvPr id="588" name="【保健センター・保健所】&#10;有形固定資産減価償却率該当値テキスト"/>
        <xdr:cNvSpPr txBox="1"/>
      </xdr:nvSpPr>
      <xdr:spPr>
        <a:xfrm>
          <a:off x="16357600" y="10392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1778</xdr:rowOff>
    </xdr:from>
    <xdr:to>
      <xdr:col>81</xdr:col>
      <xdr:colOff>101600</xdr:colOff>
      <xdr:row>61</xdr:row>
      <xdr:rowOff>103378</xdr:rowOff>
    </xdr:to>
    <xdr:sp macro="" textlink="">
      <xdr:nvSpPr>
        <xdr:cNvPr id="589" name="楕円 588"/>
        <xdr:cNvSpPr/>
      </xdr:nvSpPr>
      <xdr:spPr>
        <a:xfrm>
          <a:off x="15430500" y="1046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6858</xdr:rowOff>
    </xdr:from>
    <xdr:to>
      <xdr:col>85</xdr:col>
      <xdr:colOff>127000</xdr:colOff>
      <xdr:row>61</xdr:row>
      <xdr:rowOff>52578</xdr:rowOff>
    </xdr:to>
    <xdr:cxnSp macro="">
      <xdr:nvCxnSpPr>
        <xdr:cNvPr id="590" name="直線コネクタ 589"/>
        <xdr:cNvCxnSpPr/>
      </xdr:nvCxnSpPr>
      <xdr:spPr>
        <a:xfrm flipV="1">
          <a:off x="15481300" y="1046530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38354</xdr:rowOff>
    </xdr:from>
    <xdr:to>
      <xdr:col>76</xdr:col>
      <xdr:colOff>165100</xdr:colOff>
      <xdr:row>61</xdr:row>
      <xdr:rowOff>139954</xdr:rowOff>
    </xdr:to>
    <xdr:sp macro="" textlink="">
      <xdr:nvSpPr>
        <xdr:cNvPr id="591" name="楕円 590"/>
        <xdr:cNvSpPr/>
      </xdr:nvSpPr>
      <xdr:spPr>
        <a:xfrm>
          <a:off x="14541500" y="1049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52578</xdr:rowOff>
    </xdr:from>
    <xdr:to>
      <xdr:col>81</xdr:col>
      <xdr:colOff>50800</xdr:colOff>
      <xdr:row>61</xdr:row>
      <xdr:rowOff>89154</xdr:rowOff>
    </xdr:to>
    <xdr:cxnSp macro="">
      <xdr:nvCxnSpPr>
        <xdr:cNvPr id="592" name="直線コネクタ 591"/>
        <xdr:cNvCxnSpPr/>
      </xdr:nvCxnSpPr>
      <xdr:spPr>
        <a:xfrm flipV="1">
          <a:off x="14592300" y="105110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74930</xdr:rowOff>
    </xdr:from>
    <xdr:to>
      <xdr:col>72</xdr:col>
      <xdr:colOff>38100</xdr:colOff>
      <xdr:row>61</xdr:row>
      <xdr:rowOff>5080</xdr:rowOff>
    </xdr:to>
    <xdr:sp macro="" textlink="">
      <xdr:nvSpPr>
        <xdr:cNvPr id="593" name="楕円 592"/>
        <xdr:cNvSpPr/>
      </xdr:nvSpPr>
      <xdr:spPr>
        <a:xfrm>
          <a:off x="13652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125730</xdr:rowOff>
    </xdr:from>
    <xdr:to>
      <xdr:col>76</xdr:col>
      <xdr:colOff>114300</xdr:colOff>
      <xdr:row>61</xdr:row>
      <xdr:rowOff>89154</xdr:rowOff>
    </xdr:to>
    <xdr:cxnSp macro="">
      <xdr:nvCxnSpPr>
        <xdr:cNvPr id="594" name="直線コネクタ 593"/>
        <xdr:cNvCxnSpPr/>
      </xdr:nvCxnSpPr>
      <xdr:spPr>
        <a:xfrm>
          <a:off x="13703300" y="10412730"/>
          <a:ext cx="889000" cy="13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71899</xdr:rowOff>
    </xdr:from>
    <xdr:ext cx="405111" cy="259045"/>
    <xdr:sp macro="" textlink="">
      <xdr:nvSpPr>
        <xdr:cNvPr id="595" name="n_1aveValue【保健センター・保健所】&#10;有形固定資産減価償却率"/>
        <xdr:cNvSpPr txBox="1"/>
      </xdr:nvSpPr>
      <xdr:spPr>
        <a:xfrm>
          <a:off x="15266044" y="10015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124477</xdr:rowOff>
    </xdr:from>
    <xdr:ext cx="405111" cy="259045"/>
    <xdr:sp macro="" textlink="">
      <xdr:nvSpPr>
        <xdr:cNvPr id="596" name="n_2aveValue【保健センター・保健所】&#10;有形固定資産減価償却率"/>
        <xdr:cNvSpPr txBox="1"/>
      </xdr:nvSpPr>
      <xdr:spPr>
        <a:xfrm>
          <a:off x="143897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163085</xdr:rowOff>
    </xdr:from>
    <xdr:ext cx="405111" cy="259045"/>
    <xdr:sp macro="" textlink="">
      <xdr:nvSpPr>
        <xdr:cNvPr id="597" name="n_3aveValue【保健センター・保健所】&#10;有形固定資産減価償却率"/>
        <xdr:cNvSpPr txBox="1"/>
      </xdr:nvSpPr>
      <xdr:spPr>
        <a:xfrm>
          <a:off x="13500744" y="1062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94505</xdr:rowOff>
    </xdr:from>
    <xdr:ext cx="405111" cy="259045"/>
    <xdr:sp macro="" textlink="">
      <xdr:nvSpPr>
        <xdr:cNvPr id="598" name="n_1mainValue【保健センター・保健所】&#10;有形固定資産減価償却率"/>
        <xdr:cNvSpPr txBox="1"/>
      </xdr:nvSpPr>
      <xdr:spPr>
        <a:xfrm>
          <a:off x="15266044" y="1055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131081</xdr:rowOff>
    </xdr:from>
    <xdr:ext cx="405111" cy="259045"/>
    <xdr:sp macro="" textlink="">
      <xdr:nvSpPr>
        <xdr:cNvPr id="599" name="n_2mainValue【保健センター・保健所】&#10;有形固定資産減価償却率"/>
        <xdr:cNvSpPr txBox="1"/>
      </xdr:nvSpPr>
      <xdr:spPr>
        <a:xfrm>
          <a:off x="14389744" y="10589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21607</xdr:rowOff>
    </xdr:from>
    <xdr:ext cx="405111" cy="259045"/>
    <xdr:sp macro="" textlink="">
      <xdr:nvSpPr>
        <xdr:cNvPr id="600" name="n_3mainValue【保健センター・保健所】&#10;有形固定資産減価償却率"/>
        <xdr:cNvSpPr txBox="1"/>
      </xdr:nvSpPr>
      <xdr:spPr>
        <a:xfrm>
          <a:off x="13500744" y="1013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1" name="正方形/長方形 60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2" name="正方形/長方形 60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3" name="正方形/長方形 60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4" name="正方形/長方形 60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5" name="正方形/長方形 60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6" name="正方形/長方形 60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7" name="正方形/長方形 60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8" name="正方形/長方形 60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09" name="テキスト ボックス 60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0" name="直線コネクタ 60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11" name="直線コネクタ 61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12" name="テキスト ボックス 61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13" name="直線コネクタ 61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14" name="テキスト ボックス 61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15" name="直線コネクタ 61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16" name="テキスト ボックス 61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17" name="直線コネクタ 61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18" name="テキスト ボックス 61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19" name="直線コネクタ 61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20" name="テキスト ボックス 61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21" name="直線コネクタ 62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22" name="テキスト ボックス 62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3" name="直線コネクタ 62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4" name="テキスト ボックス 62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106135</xdr:rowOff>
    </xdr:from>
    <xdr:to>
      <xdr:col>116</xdr:col>
      <xdr:colOff>62864</xdr:colOff>
      <xdr:row>64</xdr:row>
      <xdr:rowOff>97972</xdr:rowOff>
    </xdr:to>
    <xdr:cxnSp macro="">
      <xdr:nvCxnSpPr>
        <xdr:cNvPr id="626" name="直線コネクタ 625"/>
        <xdr:cNvCxnSpPr/>
      </xdr:nvCxnSpPr>
      <xdr:spPr>
        <a:xfrm flipV="1">
          <a:off x="22160864" y="9535885"/>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101799</xdr:rowOff>
    </xdr:from>
    <xdr:ext cx="469744" cy="259045"/>
    <xdr:sp macro="" textlink="">
      <xdr:nvSpPr>
        <xdr:cNvPr id="627" name="【保健センター・保健所】&#10;一人当たり面積最小値テキスト"/>
        <xdr:cNvSpPr txBox="1"/>
      </xdr:nvSpPr>
      <xdr:spPr>
        <a:xfrm>
          <a:off x="22199600" y="1107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97972</xdr:rowOff>
    </xdr:from>
    <xdr:to>
      <xdr:col>116</xdr:col>
      <xdr:colOff>152400</xdr:colOff>
      <xdr:row>64</xdr:row>
      <xdr:rowOff>97972</xdr:rowOff>
    </xdr:to>
    <xdr:cxnSp macro="">
      <xdr:nvCxnSpPr>
        <xdr:cNvPr id="628" name="直線コネクタ 627"/>
        <xdr:cNvCxnSpPr/>
      </xdr:nvCxnSpPr>
      <xdr:spPr>
        <a:xfrm>
          <a:off x="22072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52812</xdr:rowOff>
    </xdr:from>
    <xdr:ext cx="469744" cy="259045"/>
    <xdr:sp macro="" textlink="">
      <xdr:nvSpPr>
        <xdr:cNvPr id="629" name="【保健センター・保健所】&#10;一人当たり面積最大値テキスト"/>
        <xdr:cNvSpPr txBox="1"/>
      </xdr:nvSpPr>
      <xdr:spPr>
        <a:xfrm>
          <a:off x="22199600" y="931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106135</xdr:rowOff>
    </xdr:from>
    <xdr:to>
      <xdr:col>116</xdr:col>
      <xdr:colOff>152400</xdr:colOff>
      <xdr:row>55</xdr:row>
      <xdr:rowOff>106135</xdr:rowOff>
    </xdr:to>
    <xdr:cxnSp macro="">
      <xdr:nvCxnSpPr>
        <xdr:cNvPr id="630" name="直線コネクタ 629"/>
        <xdr:cNvCxnSpPr/>
      </xdr:nvCxnSpPr>
      <xdr:spPr>
        <a:xfrm>
          <a:off x="22072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127199</xdr:rowOff>
    </xdr:from>
    <xdr:ext cx="469744" cy="259045"/>
    <xdr:sp macro="" textlink="">
      <xdr:nvSpPr>
        <xdr:cNvPr id="631" name="【保健センター・保健所】&#10;一人当たり面積平均値テキスト"/>
        <xdr:cNvSpPr txBox="1"/>
      </xdr:nvSpPr>
      <xdr:spPr>
        <a:xfrm>
          <a:off x="22199600" y="104141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104322</xdr:rowOff>
    </xdr:from>
    <xdr:to>
      <xdr:col>116</xdr:col>
      <xdr:colOff>114300</xdr:colOff>
      <xdr:row>62</xdr:row>
      <xdr:rowOff>34472</xdr:rowOff>
    </xdr:to>
    <xdr:sp macro="" textlink="">
      <xdr:nvSpPr>
        <xdr:cNvPr id="632" name="フローチャート: 判断 631"/>
        <xdr:cNvSpPr/>
      </xdr:nvSpPr>
      <xdr:spPr>
        <a:xfrm>
          <a:off x="22110700" y="1056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71665</xdr:rowOff>
    </xdr:from>
    <xdr:to>
      <xdr:col>112</xdr:col>
      <xdr:colOff>38100</xdr:colOff>
      <xdr:row>62</xdr:row>
      <xdr:rowOff>1815</xdr:rowOff>
    </xdr:to>
    <xdr:sp macro="" textlink="">
      <xdr:nvSpPr>
        <xdr:cNvPr id="633" name="フローチャート: 判断 632"/>
        <xdr:cNvSpPr/>
      </xdr:nvSpPr>
      <xdr:spPr>
        <a:xfrm>
          <a:off x="21272500" y="105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71665</xdr:rowOff>
    </xdr:from>
    <xdr:to>
      <xdr:col>107</xdr:col>
      <xdr:colOff>101600</xdr:colOff>
      <xdr:row>62</xdr:row>
      <xdr:rowOff>1815</xdr:rowOff>
    </xdr:to>
    <xdr:sp macro="" textlink="">
      <xdr:nvSpPr>
        <xdr:cNvPr id="634" name="フローチャート: 判断 633"/>
        <xdr:cNvSpPr/>
      </xdr:nvSpPr>
      <xdr:spPr>
        <a:xfrm>
          <a:off x="20383500" y="105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79828</xdr:rowOff>
    </xdr:from>
    <xdr:to>
      <xdr:col>102</xdr:col>
      <xdr:colOff>165100</xdr:colOff>
      <xdr:row>61</xdr:row>
      <xdr:rowOff>9978</xdr:rowOff>
    </xdr:to>
    <xdr:sp macro="" textlink="">
      <xdr:nvSpPr>
        <xdr:cNvPr id="635" name="フローチャート: 判断 634"/>
        <xdr:cNvSpPr/>
      </xdr:nvSpPr>
      <xdr:spPr>
        <a:xfrm>
          <a:off x="19494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6" name="テキスト ボックス 63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7" name="テキスト ボックス 63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8" name="テキスト ボックス 63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9" name="テキスト ボックス 63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0" name="テキスト ボックス 63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96157</xdr:rowOff>
    </xdr:from>
    <xdr:to>
      <xdr:col>116</xdr:col>
      <xdr:colOff>114300</xdr:colOff>
      <xdr:row>63</xdr:row>
      <xdr:rowOff>26307</xdr:rowOff>
    </xdr:to>
    <xdr:sp macro="" textlink="">
      <xdr:nvSpPr>
        <xdr:cNvPr id="641" name="楕円 640"/>
        <xdr:cNvSpPr/>
      </xdr:nvSpPr>
      <xdr:spPr>
        <a:xfrm>
          <a:off x="22110700" y="107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74584</xdr:rowOff>
    </xdr:from>
    <xdr:ext cx="469744" cy="259045"/>
    <xdr:sp macro="" textlink="">
      <xdr:nvSpPr>
        <xdr:cNvPr id="642" name="【保健センター・保健所】&#10;一人当たり面積該当値テキスト"/>
        <xdr:cNvSpPr txBox="1"/>
      </xdr:nvSpPr>
      <xdr:spPr>
        <a:xfrm>
          <a:off x="22199600" y="1070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96157</xdr:rowOff>
    </xdr:from>
    <xdr:to>
      <xdr:col>112</xdr:col>
      <xdr:colOff>38100</xdr:colOff>
      <xdr:row>63</xdr:row>
      <xdr:rowOff>26307</xdr:rowOff>
    </xdr:to>
    <xdr:sp macro="" textlink="">
      <xdr:nvSpPr>
        <xdr:cNvPr id="643" name="楕円 642"/>
        <xdr:cNvSpPr/>
      </xdr:nvSpPr>
      <xdr:spPr>
        <a:xfrm>
          <a:off x="21272500" y="107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146957</xdr:rowOff>
    </xdr:from>
    <xdr:to>
      <xdr:col>116</xdr:col>
      <xdr:colOff>63500</xdr:colOff>
      <xdr:row>62</xdr:row>
      <xdr:rowOff>146957</xdr:rowOff>
    </xdr:to>
    <xdr:cxnSp macro="">
      <xdr:nvCxnSpPr>
        <xdr:cNvPr id="644" name="直線コネクタ 643"/>
        <xdr:cNvCxnSpPr/>
      </xdr:nvCxnSpPr>
      <xdr:spPr>
        <a:xfrm>
          <a:off x="21323300" y="107768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96157</xdr:rowOff>
    </xdr:from>
    <xdr:to>
      <xdr:col>107</xdr:col>
      <xdr:colOff>101600</xdr:colOff>
      <xdr:row>63</xdr:row>
      <xdr:rowOff>26307</xdr:rowOff>
    </xdr:to>
    <xdr:sp macro="" textlink="">
      <xdr:nvSpPr>
        <xdr:cNvPr id="645" name="楕円 644"/>
        <xdr:cNvSpPr/>
      </xdr:nvSpPr>
      <xdr:spPr>
        <a:xfrm>
          <a:off x="20383500" y="107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146957</xdr:rowOff>
    </xdr:from>
    <xdr:to>
      <xdr:col>111</xdr:col>
      <xdr:colOff>177800</xdr:colOff>
      <xdr:row>62</xdr:row>
      <xdr:rowOff>146957</xdr:rowOff>
    </xdr:to>
    <xdr:cxnSp macro="">
      <xdr:nvCxnSpPr>
        <xdr:cNvPr id="646" name="直線コネクタ 645"/>
        <xdr:cNvCxnSpPr/>
      </xdr:nvCxnSpPr>
      <xdr:spPr>
        <a:xfrm>
          <a:off x="20434300" y="107768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71665</xdr:rowOff>
    </xdr:from>
    <xdr:to>
      <xdr:col>102</xdr:col>
      <xdr:colOff>165100</xdr:colOff>
      <xdr:row>62</xdr:row>
      <xdr:rowOff>1815</xdr:rowOff>
    </xdr:to>
    <xdr:sp macro="" textlink="">
      <xdr:nvSpPr>
        <xdr:cNvPr id="647" name="楕円 646"/>
        <xdr:cNvSpPr/>
      </xdr:nvSpPr>
      <xdr:spPr>
        <a:xfrm>
          <a:off x="19494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122465</xdr:rowOff>
    </xdr:from>
    <xdr:to>
      <xdr:col>107</xdr:col>
      <xdr:colOff>50800</xdr:colOff>
      <xdr:row>62</xdr:row>
      <xdr:rowOff>146957</xdr:rowOff>
    </xdr:to>
    <xdr:cxnSp macro="">
      <xdr:nvCxnSpPr>
        <xdr:cNvPr id="648" name="直線コネクタ 647"/>
        <xdr:cNvCxnSpPr/>
      </xdr:nvCxnSpPr>
      <xdr:spPr>
        <a:xfrm>
          <a:off x="19545300" y="10580915"/>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18342</xdr:rowOff>
    </xdr:from>
    <xdr:ext cx="469744" cy="259045"/>
    <xdr:sp macro="" textlink="">
      <xdr:nvSpPr>
        <xdr:cNvPr id="649" name="n_1aveValue【保健センター・保健所】&#10;一人当たり面積"/>
        <xdr:cNvSpPr txBox="1"/>
      </xdr:nvSpPr>
      <xdr:spPr>
        <a:xfrm>
          <a:off x="21075727" y="1030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18342</xdr:rowOff>
    </xdr:from>
    <xdr:ext cx="469744" cy="259045"/>
    <xdr:sp macro="" textlink="">
      <xdr:nvSpPr>
        <xdr:cNvPr id="650" name="n_2aveValue【保健センター・保健所】&#10;一人当たり面積"/>
        <xdr:cNvSpPr txBox="1"/>
      </xdr:nvSpPr>
      <xdr:spPr>
        <a:xfrm>
          <a:off x="20199427" y="1030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26505</xdr:rowOff>
    </xdr:from>
    <xdr:ext cx="469744" cy="259045"/>
    <xdr:sp macro="" textlink="">
      <xdr:nvSpPr>
        <xdr:cNvPr id="651" name="n_3aveValue【保健センター・保健所】&#10;一人当たり面積"/>
        <xdr:cNvSpPr txBox="1"/>
      </xdr:nvSpPr>
      <xdr:spPr>
        <a:xfrm>
          <a:off x="19310427" y="1014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17434</xdr:rowOff>
    </xdr:from>
    <xdr:ext cx="469744" cy="259045"/>
    <xdr:sp macro="" textlink="">
      <xdr:nvSpPr>
        <xdr:cNvPr id="652" name="n_1mainValue【保健センター・保健所】&#10;一人当たり面積"/>
        <xdr:cNvSpPr txBox="1"/>
      </xdr:nvSpPr>
      <xdr:spPr>
        <a:xfrm>
          <a:off x="21075727" y="1081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17434</xdr:rowOff>
    </xdr:from>
    <xdr:ext cx="469744" cy="259045"/>
    <xdr:sp macro="" textlink="">
      <xdr:nvSpPr>
        <xdr:cNvPr id="653" name="n_2mainValue【保健センター・保健所】&#10;一人当たり面積"/>
        <xdr:cNvSpPr txBox="1"/>
      </xdr:nvSpPr>
      <xdr:spPr>
        <a:xfrm>
          <a:off x="20199427" y="1081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164392</xdr:rowOff>
    </xdr:from>
    <xdr:ext cx="469744" cy="259045"/>
    <xdr:sp macro="" textlink="">
      <xdr:nvSpPr>
        <xdr:cNvPr id="654" name="n_3mainValue【保健センター・保健所】&#10;一人当たり面積"/>
        <xdr:cNvSpPr txBox="1"/>
      </xdr:nvSpPr>
      <xdr:spPr>
        <a:xfrm>
          <a:off x="19310427" y="1062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5" name="正方形/長方形 65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6" name="正方形/長方形 65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7" name="正方形/長方形 65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8" name="正方形/長方形 65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9" name="正方形/長方形 65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0" name="正方形/長方形 65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1" name="正方形/長方形 66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2" name="正方形/長方形 66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3" name="テキスト ボックス 66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4" name="直線コネクタ 66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65" name="テキスト ボックス 664"/>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66" name="直線コネクタ 66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667" name="テキスト ボックス 666"/>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68" name="直線コネクタ 66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69" name="テキスト ボックス 66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70" name="直線コネクタ 66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71" name="テキスト ボックス 67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2" name="直線コネクタ 67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3" name="テキスト ボックス 67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4" name="直線コネクタ 67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5" name="テキスト ボックス 67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76" name="直線コネクタ 67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677" name="テキスト ボックス 676"/>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8" name="直線コネクタ 67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79" name="テキスト ボックス 678"/>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98516</xdr:rowOff>
    </xdr:from>
    <xdr:to>
      <xdr:col>85</xdr:col>
      <xdr:colOff>126364</xdr:colOff>
      <xdr:row>86</xdr:row>
      <xdr:rowOff>152400</xdr:rowOff>
    </xdr:to>
    <xdr:cxnSp macro="">
      <xdr:nvCxnSpPr>
        <xdr:cNvPr id="681" name="直線コネクタ 680"/>
        <xdr:cNvCxnSpPr/>
      </xdr:nvCxnSpPr>
      <xdr:spPr>
        <a:xfrm flipV="1">
          <a:off x="16318864" y="13300166"/>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156227</xdr:rowOff>
    </xdr:from>
    <xdr:ext cx="405111" cy="259045"/>
    <xdr:sp macro="" textlink="">
      <xdr:nvSpPr>
        <xdr:cNvPr id="682" name="【消防施設】&#10;有形固定資産減価償却率最小値テキスト"/>
        <xdr:cNvSpPr txBox="1"/>
      </xdr:nvSpPr>
      <xdr:spPr>
        <a:xfrm>
          <a:off x="16357600" y="1490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152400</xdr:rowOff>
    </xdr:from>
    <xdr:to>
      <xdr:col>86</xdr:col>
      <xdr:colOff>25400</xdr:colOff>
      <xdr:row>86</xdr:row>
      <xdr:rowOff>152400</xdr:rowOff>
    </xdr:to>
    <xdr:cxnSp macro="">
      <xdr:nvCxnSpPr>
        <xdr:cNvPr id="683" name="直線コネクタ 682"/>
        <xdr:cNvCxnSpPr/>
      </xdr:nvCxnSpPr>
      <xdr:spPr>
        <a:xfrm>
          <a:off x="16230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45193</xdr:rowOff>
    </xdr:from>
    <xdr:ext cx="405111" cy="259045"/>
    <xdr:sp macro="" textlink="">
      <xdr:nvSpPr>
        <xdr:cNvPr id="684" name="【消防施設】&#10;有形固定資産減価償却率最大値テキスト"/>
        <xdr:cNvSpPr txBox="1"/>
      </xdr:nvSpPr>
      <xdr:spPr>
        <a:xfrm>
          <a:off x="16357600" y="13075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98516</xdr:rowOff>
    </xdr:from>
    <xdr:to>
      <xdr:col>86</xdr:col>
      <xdr:colOff>25400</xdr:colOff>
      <xdr:row>77</xdr:row>
      <xdr:rowOff>98516</xdr:rowOff>
    </xdr:to>
    <xdr:cxnSp macro="">
      <xdr:nvCxnSpPr>
        <xdr:cNvPr id="685" name="直線コネクタ 684"/>
        <xdr:cNvCxnSpPr/>
      </xdr:nvCxnSpPr>
      <xdr:spPr>
        <a:xfrm>
          <a:off x="16230600" y="1330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39206</xdr:rowOff>
    </xdr:from>
    <xdr:ext cx="405111" cy="259045"/>
    <xdr:sp macro="" textlink="">
      <xdr:nvSpPr>
        <xdr:cNvPr id="686" name="【消防施設】&#10;有形固定資産減価償却率平均値テキスト"/>
        <xdr:cNvSpPr txBox="1"/>
      </xdr:nvSpPr>
      <xdr:spPr>
        <a:xfrm>
          <a:off x="16357600" y="139266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60779</xdr:rowOff>
    </xdr:from>
    <xdr:to>
      <xdr:col>85</xdr:col>
      <xdr:colOff>177800</xdr:colOff>
      <xdr:row>81</xdr:row>
      <xdr:rowOff>162379</xdr:rowOff>
    </xdr:to>
    <xdr:sp macro="" textlink="">
      <xdr:nvSpPr>
        <xdr:cNvPr id="687" name="フローチャート: 判断 686"/>
        <xdr:cNvSpPr/>
      </xdr:nvSpPr>
      <xdr:spPr>
        <a:xfrm>
          <a:off x="16268700" y="1394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54248</xdr:rowOff>
    </xdr:from>
    <xdr:to>
      <xdr:col>81</xdr:col>
      <xdr:colOff>101600</xdr:colOff>
      <xdr:row>81</xdr:row>
      <xdr:rowOff>155848</xdr:rowOff>
    </xdr:to>
    <xdr:sp macro="" textlink="">
      <xdr:nvSpPr>
        <xdr:cNvPr id="688" name="フローチャート: 判断 687"/>
        <xdr:cNvSpPr/>
      </xdr:nvSpPr>
      <xdr:spPr>
        <a:xfrm>
          <a:off x="15430500" y="1394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155484</xdr:rowOff>
    </xdr:from>
    <xdr:to>
      <xdr:col>76</xdr:col>
      <xdr:colOff>165100</xdr:colOff>
      <xdr:row>82</xdr:row>
      <xdr:rowOff>85634</xdr:rowOff>
    </xdr:to>
    <xdr:sp macro="" textlink="">
      <xdr:nvSpPr>
        <xdr:cNvPr id="689" name="フローチャート: 判断 688"/>
        <xdr:cNvSpPr/>
      </xdr:nvSpPr>
      <xdr:spPr>
        <a:xfrm>
          <a:off x="14541500" y="1404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88537</xdr:rowOff>
    </xdr:from>
    <xdr:to>
      <xdr:col>72</xdr:col>
      <xdr:colOff>38100</xdr:colOff>
      <xdr:row>83</xdr:row>
      <xdr:rowOff>18687</xdr:rowOff>
    </xdr:to>
    <xdr:sp macro="" textlink="">
      <xdr:nvSpPr>
        <xdr:cNvPr id="690" name="フローチャート: 判断 689"/>
        <xdr:cNvSpPr/>
      </xdr:nvSpPr>
      <xdr:spPr>
        <a:xfrm>
          <a:off x="13652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1" name="テキスト ボックス 69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2" name="テキスト ボックス 69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3" name="テキスト ボックス 69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4" name="テキスト ボックス 69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5" name="テキスト ボックス 69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31387</xdr:rowOff>
    </xdr:from>
    <xdr:to>
      <xdr:col>85</xdr:col>
      <xdr:colOff>177800</xdr:colOff>
      <xdr:row>81</xdr:row>
      <xdr:rowOff>132987</xdr:rowOff>
    </xdr:to>
    <xdr:sp macro="" textlink="">
      <xdr:nvSpPr>
        <xdr:cNvPr id="696" name="楕円 695"/>
        <xdr:cNvSpPr/>
      </xdr:nvSpPr>
      <xdr:spPr>
        <a:xfrm>
          <a:off x="16268700" y="1391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54264</xdr:rowOff>
    </xdr:from>
    <xdr:ext cx="405111" cy="259045"/>
    <xdr:sp macro="" textlink="">
      <xdr:nvSpPr>
        <xdr:cNvPr id="697" name="【消防施設】&#10;有形固定資産減価償却率該当値テキスト"/>
        <xdr:cNvSpPr txBox="1"/>
      </xdr:nvSpPr>
      <xdr:spPr>
        <a:xfrm>
          <a:off x="16357600" y="13770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77107</xdr:rowOff>
    </xdr:from>
    <xdr:to>
      <xdr:col>81</xdr:col>
      <xdr:colOff>101600</xdr:colOff>
      <xdr:row>82</xdr:row>
      <xdr:rowOff>7257</xdr:rowOff>
    </xdr:to>
    <xdr:sp macro="" textlink="">
      <xdr:nvSpPr>
        <xdr:cNvPr id="698" name="楕円 697"/>
        <xdr:cNvSpPr/>
      </xdr:nvSpPr>
      <xdr:spPr>
        <a:xfrm>
          <a:off x="15430500" y="1396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82187</xdr:rowOff>
    </xdr:from>
    <xdr:to>
      <xdr:col>85</xdr:col>
      <xdr:colOff>127000</xdr:colOff>
      <xdr:row>81</xdr:row>
      <xdr:rowOff>127907</xdr:rowOff>
    </xdr:to>
    <xdr:cxnSp macro="">
      <xdr:nvCxnSpPr>
        <xdr:cNvPr id="699" name="直線コネクタ 698"/>
        <xdr:cNvCxnSpPr/>
      </xdr:nvCxnSpPr>
      <xdr:spPr>
        <a:xfrm flipV="1">
          <a:off x="15481300" y="13969637"/>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1995</xdr:rowOff>
    </xdr:from>
    <xdr:to>
      <xdr:col>76</xdr:col>
      <xdr:colOff>165100</xdr:colOff>
      <xdr:row>81</xdr:row>
      <xdr:rowOff>103595</xdr:rowOff>
    </xdr:to>
    <xdr:sp macro="" textlink="">
      <xdr:nvSpPr>
        <xdr:cNvPr id="700" name="楕円 699"/>
        <xdr:cNvSpPr/>
      </xdr:nvSpPr>
      <xdr:spPr>
        <a:xfrm>
          <a:off x="14541500" y="1388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52795</xdr:rowOff>
    </xdr:from>
    <xdr:to>
      <xdr:col>81</xdr:col>
      <xdr:colOff>50800</xdr:colOff>
      <xdr:row>81</xdr:row>
      <xdr:rowOff>127907</xdr:rowOff>
    </xdr:to>
    <xdr:cxnSp macro="">
      <xdr:nvCxnSpPr>
        <xdr:cNvPr id="701" name="直線コネクタ 700"/>
        <xdr:cNvCxnSpPr/>
      </xdr:nvCxnSpPr>
      <xdr:spPr>
        <a:xfrm>
          <a:off x="14592300" y="13940245"/>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170180</xdr:rowOff>
    </xdr:from>
    <xdr:to>
      <xdr:col>72</xdr:col>
      <xdr:colOff>38100</xdr:colOff>
      <xdr:row>83</xdr:row>
      <xdr:rowOff>100330</xdr:rowOff>
    </xdr:to>
    <xdr:sp macro="" textlink="">
      <xdr:nvSpPr>
        <xdr:cNvPr id="702" name="楕円 701"/>
        <xdr:cNvSpPr/>
      </xdr:nvSpPr>
      <xdr:spPr>
        <a:xfrm>
          <a:off x="13652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52795</xdr:rowOff>
    </xdr:from>
    <xdr:to>
      <xdr:col>76</xdr:col>
      <xdr:colOff>114300</xdr:colOff>
      <xdr:row>83</xdr:row>
      <xdr:rowOff>49530</xdr:rowOff>
    </xdr:to>
    <xdr:cxnSp macro="">
      <xdr:nvCxnSpPr>
        <xdr:cNvPr id="703" name="直線コネクタ 702"/>
        <xdr:cNvCxnSpPr/>
      </xdr:nvCxnSpPr>
      <xdr:spPr>
        <a:xfrm flipV="1">
          <a:off x="13703300" y="13940245"/>
          <a:ext cx="889000" cy="33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925</xdr:rowOff>
    </xdr:from>
    <xdr:ext cx="405111" cy="259045"/>
    <xdr:sp macro="" textlink="">
      <xdr:nvSpPr>
        <xdr:cNvPr id="704" name="n_1aveValue【消防施設】&#10;有形固定資産減価償却率"/>
        <xdr:cNvSpPr txBox="1"/>
      </xdr:nvSpPr>
      <xdr:spPr>
        <a:xfrm>
          <a:off x="15266044" y="13716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76761</xdr:rowOff>
    </xdr:from>
    <xdr:ext cx="405111" cy="259045"/>
    <xdr:sp macro="" textlink="">
      <xdr:nvSpPr>
        <xdr:cNvPr id="705" name="n_2aveValue【消防施設】&#10;有形固定資産減価償却率"/>
        <xdr:cNvSpPr txBox="1"/>
      </xdr:nvSpPr>
      <xdr:spPr>
        <a:xfrm>
          <a:off x="14389744" y="1413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35214</xdr:rowOff>
    </xdr:from>
    <xdr:ext cx="405111" cy="259045"/>
    <xdr:sp macro="" textlink="">
      <xdr:nvSpPr>
        <xdr:cNvPr id="706" name="n_3aveValue【消防施設】&#10;有形固定資産減価償却率"/>
        <xdr:cNvSpPr txBox="1"/>
      </xdr:nvSpPr>
      <xdr:spPr>
        <a:xfrm>
          <a:off x="135007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169834</xdr:rowOff>
    </xdr:from>
    <xdr:ext cx="405111" cy="259045"/>
    <xdr:sp macro="" textlink="">
      <xdr:nvSpPr>
        <xdr:cNvPr id="707" name="n_1mainValue【消防施設】&#10;有形固定資産減価償却率"/>
        <xdr:cNvSpPr txBox="1"/>
      </xdr:nvSpPr>
      <xdr:spPr>
        <a:xfrm>
          <a:off x="15266044" y="1405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120122</xdr:rowOff>
    </xdr:from>
    <xdr:ext cx="405111" cy="259045"/>
    <xdr:sp macro="" textlink="">
      <xdr:nvSpPr>
        <xdr:cNvPr id="708" name="n_2mainValue【消防施設】&#10;有形固定資産減価償却率"/>
        <xdr:cNvSpPr txBox="1"/>
      </xdr:nvSpPr>
      <xdr:spPr>
        <a:xfrm>
          <a:off x="14389744" y="1366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91457</xdr:rowOff>
    </xdr:from>
    <xdr:ext cx="405111" cy="259045"/>
    <xdr:sp macro="" textlink="">
      <xdr:nvSpPr>
        <xdr:cNvPr id="709" name="n_3mainValue【消防施設】&#10;有形固定資産減価償却率"/>
        <xdr:cNvSpPr txBox="1"/>
      </xdr:nvSpPr>
      <xdr:spPr>
        <a:xfrm>
          <a:off x="13500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0" name="正方形/長方形 70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1" name="正方形/長方形 71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2" name="正方形/長方形 71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3" name="正方形/長方形 71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4" name="正方形/長方形 71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5" name="正方形/長方形 71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6" name="正方形/長方形 71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7" name="正方形/長方形 71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8" name="テキスト ボックス 71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9" name="直線コネクタ 71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20" name="直線コネクタ 71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21" name="テキスト ボックス 72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22" name="直線コネクタ 72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23" name="テキスト ボックス 72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24" name="直線コネクタ 72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25" name="テキスト ボックス 72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26" name="直線コネクタ 72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27" name="テキスト ボックス 72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28" name="直線コネクタ 72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29" name="テキスト ボックス 72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0" name="直線コネクタ 72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1" name="テキスト ボックス 73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125730</xdr:rowOff>
    </xdr:from>
    <xdr:to>
      <xdr:col>116</xdr:col>
      <xdr:colOff>62864</xdr:colOff>
      <xdr:row>86</xdr:row>
      <xdr:rowOff>76200</xdr:rowOff>
    </xdr:to>
    <xdr:cxnSp macro="">
      <xdr:nvCxnSpPr>
        <xdr:cNvPr id="733" name="直線コネクタ 732"/>
        <xdr:cNvCxnSpPr/>
      </xdr:nvCxnSpPr>
      <xdr:spPr>
        <a:xfrm flipV="1">
          <a:off x="22160864" y="133273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34" name="【消防施設】&#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35" name="直線コネクタ 734"/>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72407</xdr:rowOff>
    </xdr:from>
    <xdr:ext cx="469744" cy="259045"/>
    <xdr:sp macro="" textlink="">
      <xdr:nvSpPr>
        <xdr:cNvPr id="736" name="【消防施設】&#10;一人当たり面積最大値テキスト"/>
        <xdr:cNvSpPr txBox="1"/>
      </xdr:nvSpPr>
      <xdr:spPr>
        <a:xfrm>
          <a:off x="22199600" y="1310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125730</xdr:rowOff>
    </xdr:from>
    <xdr:to>
      <xdr:col>116</xdr:col>
      <xdr:colOff>152400</xdr:colOff>
      <xdr:row>77</xdr:row>
      <xdr:rowOff>125730</xdr:rowOff>
    </xdr:to>
    <xdr:cxnSp macro="">
      <xdr:nvCxnSpPr>
        <xdr:cNvPr id="737" name="直線コネクタ 736"/>
        <xdr:cNvCxnSpPr/>
      </xdr:nvCxnSpPr>
      <xdr:spPr>
        <a:xfrm>
          <a:off x="22072600" y="1332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124477</xdr:rowOff>
    </xdr:from>
    <xdr:ext cx="469744" cy="259045"/>
    <xdr:sp macro="" textlink="">
      <xdr:nvSpPr>
        <xdr:cNvPr id="738" name="【消防施設】&#10;一人当たり面積平均値テキスト"/>
        <xdr:cNvSpPr txBox="1"/>
      </xdr:nvSpPr>
      <xdr:spPr>
        <a:xfrm>
          <a:off x="22199600" y="1435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739" name="フローチャート: 判断 738"/>
        <xdr:cNvSpPr/>
      </xdr:nvSpPr>
      <xdr:spPr>
        <a:xfrm>
          <a:off x="221107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109220</xdr:rowOff>
    </xdr:from>
    <xdr:to>
      <xdr:col>112</xdr:col>
      <xdr:colOff>38100</xdr:colOff>
      <xdr:row>85</xdr:row>
      <xdr:rowOff>39370</xdr:rowOff>
    </xdr:to>
    <xdr:sp macro="" textlink="">
      <xdr:nvSpPr>
        <xdr:cNvPr id="740" name="フローチャート: 判断 739"/>
        <xdr:cNvSpPr/>
      </xdr:nvSpPr>
      <xdr:spPr>
        <a:xfrm>
          <a:off x="212725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101600</xdr:rowOff>
    </xdr:from>
    <xdr:to>
      <xdr:col>107</xdr:col>
      <xdr:colOff>101600</xdr:colOff>
      <xdr:row>85</xdr:row>
      <xdr:rowOff>31750</xdr:rowOff>
    </xdr:to>
    <xdr:sp macro="" textlink="">
      <xdr:nvSpPr>
        <xdr:cNvPr id="741" name="フローチャート: 判断 740"/>
        <xdr:cNvSpPr/>
      </xdr:nvSpPr>
      <xdr:spPr>
        <a:xfrm>
          <a:off x="20383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742" name="フローチャート: 判断 741"/>
        <xdr:cNvSpPr/>
      </xdr:nvSpPr>
      <xdr:spPr>
        <a:xfrm>
          <a:off x="19494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3" name="テキスト ボックス 74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4" name="テキスト ボックス 74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5" name="テキスト ボックス 74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6" name="テキスト ボックス 74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7" name="テキスト ボックス 74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116839</xdr:rowOff>
    </xdr:from>
    <xdr:to>
      <xdr:col>116</xdr:col>
      <xdr:colOff>114300</xdr:colOff>
      <xdr:row>85</xdr:row>
      <xdr:rowOff>46989</xdr:rowOff>
    </xdr:to>
    <xdr:sp macro="" textlink="">
      <xdr:nvSpPr>
        <xdr:cNvPr id="748" name="楕円 747"/>
        <xdr:cNvSpPr/>
      </xdr:nvSpPr>
      <xdr:spPr>
        <a:xfrm>
          <a:off x="22110700" y="1451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95266</xdr:rowOff>
    </xdr:from>
    <xdr:ext cx="469744" cy="259045"/>
    <xdr:sp macro="" textlink="">
      <xdr:nvSpPr>
        <xdr:cNvPr id="749" name="【消防施設】&#10;一人当たり面積該当値テキスト"/>
        <xdr:cNvSpPr txBox="1"/>
      </xdr:nvSpPr>
      <xdr:spPr>
        <a:xfrm>
          <a:off x="22199600" y="1449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124461</xdr:rowOff>
    </xdr:from>
    <xdr:to>
      <xdr:col>112</xdr:col>
      <xdr:colOff>38100</xdr:colOff>
      <xdr:row>85</xdr:row>
      <xdr:rowOff>54611</xdr:rowOff>
    </xdr:to>
    <xdr:sp macro="" textlink="">
      <xdr:nvSpPr>
        <xdr:cNvPr id="750" name="楕円 749"/>
        <xdr:cNvSpPr/>
      </xdr:nvSpPr>
      <xdr:spPr>
        <a:xfrm>
          <a:off x="21272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167639</xdr:rowOff>
    </xdr:from>
    <xdr:to>
      <xdr:col>116</xdr:col>
      <xdr:colOff>63500</xdr:colOff>
      <xdr:row>85</xdr:row>
      <xdr:rowOff>3811</xdr:rowOff>
    </xdr:to>
    <xdr:cxnSp macro="">
      <xdr:nvCxnSpPr>
        <xdr:cNvPr id="751" name="直線コネクタ 750"/>
        <xdr:cNvCxnSpPr/>
      </xdr:nvCxnSpPr>
      <xdr:spPr>
        <a:xfrm flipV="1">
          <a:off x="21323300" y="145694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124461</xdr:rowOff>
    </xdr:from>
    <xdr:to>
      <xdr:col>107</xdr:col>
      <xdr:colOff>101600</xdr:colOff>
      <xdr:row>85</xdr:row>
      <xdr:rowOff>54611</xdr:rowOff>
    </xdr:to>
    <xdr:sp macro="" textlink="">
      <xdr:nvSpPr>
        <xdr:cNvPr id="752" name="楕円 751"/>
        <xdr:cNvSpPr/>
      </xdr:nvSpPr>
      <xdr:spPr>
        <a:xfrm>
          <a:off x="20383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3811</xdr:rowOff>
    </xdr:from>
    <xdr:to>
      <xdr:col>111</xdr:col>
      <xdr:colOff>177800</xdr:colOff>
      <xdr:row>85</xdr:row>
      <xdr:rowOff>3811</xdr:rowOff>
    </xdr:to>
    <xdr:cxnSp macro="">
      <xdr:nvCxnSpPr>
        <xdr:cNvPr id="753" name="直線コネクタ 752"/>
        <xdr:cNvCxnSpPr/>
      </xdr:nvCxnSpPr>
      <xdr:spPr>
        <a:xfrm>
          <a:off x="20434300" y="14577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6350</xdr:rowOff>
    </xdr:from>
    <xdr:to>
      <xdr:col>102</xdr:col>
      <xdr:colOff>165100</xdr:colOff>
      <xdr:row>85</xdr:row>
      <xdr:rowOff>107950</xdr:rowOff>
    </xdr:to>
    <xdr:sp macro="" textlink="">
      <xdr:nvSpPr>
        <xdr:cNvPr id="754" name="楕円 753"/>
        <xdr:cNvSpPr/>
      </xdr:nvSpPr>
      <xdr:spPr>
        <a:xfrm>
          <a:off x="19494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3811</xdr:rowOff>
    </xdr:from>
    <xdr:to>
      <xdr:col>107</xdr:col>
      <xdr:colOff>50800</xdr:colOff>
      <xdr:row>85</xdr:row>
      <xdr:rowOff>57150</xdr:rowOff>
    </xdr:to>
    <xdr:cxnSp macro="">
      <xdr:nvCxnSpPr>
        <xdr:cNvPr id="755" name="直線コネクタ 754"/>
        <xdr:cNvCxnSpPr/>
      </xdr:nvCxnSpPr>
      <xdr:spPr>
        <a:xfrm flipV="1">
          <a:off x="19545300" y="145770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55897</xdr:rowOff>
    </xdr:from>
    <xdr:ext cx="469744" cy="259045"/>
    <xdr:sp macro="" textlink="">
      <xdr:nvSpPr>
        <xdr:cNvPr id="756" name="n_1aveValue【消防施設】&#10;一人当たり面積"/>
        <xdr:cNvSpPr txBox="1"/>
      </xdr:nvSpPr>
      <xdr:spPr>
        <a:xfrm>
          <a:off x="21075727" y="1428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48277</xdr:rowOff>
    </xdr:from>
    <xdr:ext cx="469744" cy="259045"/>
    <xdr:sp macro="" textlink="">
      <xdr:nvSpPr>
        <xdr:cNvPr id="757" name="n_2aveValue【消防施設】&#10;一人当たり面積"/>
        <xdr:cNvSpPr txBox="1"/>
      </xdr:nvSpPr>
      <xdr:spPr>
        <a:xfrm>
          <a:off x="20199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48277</xdr:rowOff>
    </xdr:from>
    <xdr:ext cx="469744" cy="259045"/>
    <xdr:sp macro="" textlink="">
      <xdr:nvSpPr>
        <xdr:cNvPr id="758" name="n_3aveValue【消防施設】&#10;一人当たり面積"/>
        <xdr:cNvSpPr txBox="1"/>
      </xdr:nvSpPr>
      <xdr:spPr>
        <a:xfrm>
          <a:off x="19310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45738</xdr:rowOff>
    </xdr:from>
    <xdr:ext cx="469744" cy="259045"/>
    <xdr:sp macro="" textlink="">
      <xdr:nvSpPr>
        <xdr:cNvPr id="759" name="n_1mainValue【消防施設】&#10;一人当たり面積"/>
        <xdr:cNvSpPr txBox="1"/>
      </xdr:nvSpPr>
      <xdr:spPr>
        <a:xfrm>
          <a:off x="210757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45738</xdr:rowOff>
    </xdr:from>
    <xdr:ext cx="469744" cy="259045"/>
    <xdr:sp macro="" textlink="">
      <xdr:nvSpPr>
        <xdr:cNvPr id="760" name="n_2mainValue【消防施設】&#10;一人当たり面積"/>
        <xdr:cNvSpPr txBox="1"/>
      </xdr:nvSpPr>
      <xdr:spPr>
        <a:xfrm>
          <a:off x="201994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99077</xdr:rowOff>
    </xdr:from>
    <xdr:ext cx="469744" cy="259045"/>
    <xdr:sp macro="" textlink="">
      <xdr:nvSpPr>
        <xdr:cNvPr id="761" name="n_3mainValue【消防施設】&#10;一人当たり面積"/>
        <xdr:cNvSpPr txBox="1"/>
      </xdr:nvSpPr>
      <xdr:spPr>
        <a:xfrm>
          <a:off x="19310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2" name="正方形/長方形 76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3" name="正方形/長方形 76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4" name="正方形/長方形 76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5" name="正方形/長方形 76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6" name="正方形/長方形 76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7" name="正方形/長方形 76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8" name="正方形/長方形 76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9" name="正方形/長方形 76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0" name="テキスト ボックス 76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1" name="直線コネクタ 77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72" name="直線コネクタ 77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773" name="テキスト ボックス 772"/>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74" name="直線コネクタ 77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75" name="テキスト ボックス 77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76" name="直線コネクタ 77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77" name="テキスト ボックス 77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78" name="直線コネクタ 77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79" name="テキスト ボックス 77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80" name="直線コネクタ 77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81" name="テキスト ボックス 78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2" name="直線コネクタ 78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3" name="テキスト ボックス 78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137161</xdr:rowOff>
    </xdr:from>
    <xdr:to>
      <xdr:col>85</xdr:col>
      <xdr:colOff>126364</xdr:colOff>
      <xdr:row>108</xdr:row>
      <xdr:rowOff>76200</xdr:rowOff>
    </xdr:to>
    <xdr:cxnSp macro="">
      <xdr:nvCxnSpPr>
        <xdr:cNvPr id="785" name="直線コネクタ 784"/>
        <xdr:cNvCxnSpPr/>
      </xdr:nvCxnSpPr>
      <xdr:spPr>
        <a:xfrm flipV="1">
          <a:off x="16318864" y="17110711"/>
          <a:ext cx="0" cy="148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340478" cy="259045"/>
    <xdr:sp macro="" textlink="">
      <xdr:nvSpPr>
        <xdr:cNvPr id="786" name="【庁舎】&#10;有形固定資産減価償却率最小値テキスト"/>
        <xdr:cNvSpPr txBox="1"/>
      </xdr:nvSpPr>
      <xdr:spPr>
        <a:xfrm>
          <a:off x="16357600" y="1859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787" name="直線コネクタ 786"/>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83838</xdr:rowOff>
    </xdr:from>
    <xdr:ext cx="405111" cy="259045"/>
    <xdr:sp macro="" textlink="">
      <xdr:nvSpPr>
        <xdr:cNvPr id="788" name="【庁舎】&#10;有形固定資産減価償却率最大値テキスト"/>
        <xdr:cNvSpPr txBox="1"/>
      </xdr:nvSpPr>
      <xdr:spPr>
        <a:xfrm>
          <a:off x="16357600" y="16885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137161</xdr:rowOff>
    </xdr:from>
    <xdr:to>
      <xdr:col>86</xdr:col>
      <xdr:colOff>25400</xdr:colOff>
      <xdr:row>99</xdr:row>
      <xdr:rowOff>137161</xdr:rowOff>
    </xdr:to>
    <xdr:cxnSp macro="">
      <xdr:nvCxnSpPr>
        <xdr:cNvPr id="789" name="直線コネクタ 788"/>
        <xdr:cNvCxnSpPr/>
      </xdr:nvCxnSpPr>
      <xdr:spPr>
        <a:xfrm>
          <a:off x="16230600" y="17110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95902</xdr:rowOff>
    </xdr:from>
    <xdr:ext cx="405111" cy="259045"/>
    <xdr:sp macro="" textlink="">
      <xdr:nvSpPr>
        <xdr:cNvPr id="790" name="【庁舎】&#10;有形固定資産減価償却率平均値テキスト"/>
        <xdr:cNvSpPr txBox="1"/>
      </xdr:nvSpPr>
      <xdr:spPr>
        <a:xfrm>
          <a:off x="16357600" y="17583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73025</xdr:rowOff>
    </xdr:from>
    <xdr:to>
      <xdr:col>85</xdr:col>
      <xdr:colOff>177800</xdr:colOff>
      <xdr:row>104</xdr:row>
      <xdr:rowOff>3175</xdr:rowOff>
    </xdr:to>
    <xdr:sp macro="" textlink="">
      <xdr:nvSpPr>
        <xdr:cNvPr id="791" name="フローチャート: 判断 790"/>
        <xdr:cNvSpPr/>
      </xdr:nvSpPr>
      <xdr:spPr>
        <a:xfrm>
          <a:off x="16268700" y="1773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124461</xdr:rowOff>
    </xdr:from>
    <xdr:to>
      <xdr:col>81</xdr:col>
      <xdr:colOff>101600</xdr:colOff>
      <xdr:row>104</xdr:row>
      <xdr:rowOff>54611</xdr:rowOff>
    </xdr:to>
    <xdr:sp macro="" textlink="">
      <xdr:nvSpPr>
        <xdr:cNvPr id="792" name="フローチャート: 判断 791"/>
        <xdr:cNvSpPr/>
      </xdr:nvSpPr>
      <xdr:spPr>
        <a:xfrm>
          <a:off x="15430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143511</xdr:rowOff>
    </xdr:from>
    <xdr:to>
      <xdr:col>76</xdr:col>
      <xdr:colOff>165100</xdr:colOff>
      <xdr:row>103</xdr:row>
      <xdr:rowOff>73661</xdr:rowOff>
    </xdr:to>
    <xdr:sp macro="" textlink="">
      <xdr:nvSpPr>
        <xdr:cNvPr id="793" name="フローチャート: 判断 792"/>
        <xdr:cNvSpPr/>
      </xdr:nvSpPr>
      <xdr:spPr>
        <a:xfrm>
          <a:off x="14541500" y="1763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101</xdr:row>
      <xdr:rowOff>97789</xdr:rowOff>
    </xdr:from>
    <xdr:to>
      <xdr:col>72</xdr:col>
      <xdr:colOff>38100</xdr:colOff>
      <xdr:row>102</xdr:row>
      <xdr:rowOff>27939</xdr:rowOff>
    </xdr:to>
    <xdr:sp macro="" textlink="">
      <xdr:nvSpPr>
        <xdr:cNvPr id="794" name="フローチャート: 判断 793"/>
        <xdr:cNvSpPr/>
      </xdr:nvSpPr>
      <xdr:spPr>
        <a:xfrm>
          <a:off x="13652500" y="17414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5" name="テキスト ボックス 79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6" name="テキスト ボックス 79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7" name="テキスト ボックス 79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8" name="テキスト ボックス 79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9" name="テキスト ボックス 79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48261</xdr:rowOff>
    </xdr:from>
    <xdr:to>
      <xdr:col>85</xdr:col>
      <xdr:colOff>177800</xdr:colOff>
      <xdr:row>106</xdr:row>
      <xdr:rowOff>149861</xdr:rowOff>
    </xdr:to>
    <xdr:sp macro="" textlink="">
      <xdr:nvSpPr>
        <xdr:cNvPr id="800" name="楕円 799"/>
        <xdr:cNvSpPr/>
      </xdr:nvSpPr>
      <xdr:spPr>
        <a:xfrm>
          <a:off x="162687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26688</xdr:rowOff>
    </xdr:from>
    <xdr:ext cx="405111" cy="259045"/>
    <xdr:sp macro="" textlink="">
      <xdr:nvSpPr>
        <xdr:cNvPr id="801" name="【庁舎】&#10;有形固定資産減価償却率該当値テキスト"/>
        <xdr:cNvSpPr txBox="1"/>
      </xdr:nvSpPr>
      <xdr:spPr>
        <a:xfrm>
          <a:off x="16357600"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109220</xdr:rowOff>
    </xdr:from>
    <xdr:to>
      <xdr:col>81</xdr:col>
      <xdr:colOff>101600</xdr:colOff>
      <xdr:row>107</xdr:row>
      <xdr:rowOff>39370</xdr:rowOff>
    </xdr:to>
    <xdr:sp macro="" textlink="">
      <xdr:nvSpPr>
        <xdr:cNvPr id="802" name="楕円 801"/>
        <xdr:cNvSpPr/>
      </xdr:nvSpPr>
      <xdr:spPr>
        <a:xfrm>
          <a:off x="154305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99061</xdr:rowOff>
    </xdr:from>
    <xdr:to>
      <xdr:col>85</xdr:col>
      <xdr:colOff>127000</xdr:colOff>
      <xdr:row>106</xdr:row>
      <xdr:rowOff>160020</xdr:rowOff>
    </xdr:to>
    <xdr:cxnSp macro="">
      <xdr:nvCxnSpPr>
        <xdr:cNvPr id="803" name="直線コネクタ 802"/>
        <xdr:cNvCxnSpPr/>
      </xdr:nvCxnSpPr>
      <xdr:spPr>
        <a:xfrm flipV="1">
          <a:off x="15481300" y="18272761"/>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156845</xdr:rowOff>
    </xdr:from>
    <xdr:to>
      <xdr:col>76</xdr:col>
      <xdr:colOff>165100</xdr:colOff>
      <xdr:row>103</xdr:row>
      <xdr:rowOff>86995</xdr:rowOff>
    </xdr:to>
    <xdr:sp macro="" textlink="">
      <xdr:nvSpPr>
        <xdr:cNvPr id="804" name="楕円 803"/>
        <xdr:cNvSpPr/>
      </xdr:nvSpPr>
      <xdr:spPr>
        <a:xfrm>
          <a:off x="14541500" y="1764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36195</xdr:rowOff>
    </xdr:from>
    <xdr:to>
      <xdr:col>81</xdr:col>
      <xdr:colOff>50800</xdr:colOff>
      <xdr:row>106</xdr:row>
      <xdr:rowOff>160020</xdr:rowOff>
    </xdr:to>
    <xdr:cxnSp macro="">
      <xdr:nvCxnSpPr>
        <xdr:cNvPr id="805" name="直線コネクタ 804"/>
        <xdr:cNvCxnSpPr/>
      </xdr:nvCxnSpPr>
      <xdr:spPr>
        <a:xfrm>
          <a:off x="14592300" y="17695545"/>
          <a:ext cx="889000" cy="63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61595</xdr:rowOff>
    </xdr:from>
    <xdr:to>
      <xdr:col>72</xdr:col>
      <xdr:colOff>38100</xdr:colOff>
      <xdr:row>103</xdr:row>
      <xdr:rowOff>163195</xdr:rowOff>
    </xdr:to>
    <xdr:sp macro="" textlink="">
      <xdr:nvSpPr>
        <xdr:cNvPr id="806" name="楕円 805"/>
        <xdr:cNvSpPr/>
      </xdr:nvSpPr>
      <xdr:spPr>
        <a:xfrm>
          <a:off x="13652500" y="1772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36195</xdr:rowOff>
    </xdr:from>
    <xdr:to>
      <xdr:col>76</xdr:col>
      <xdr:colOff>114300</xdr:colOff>
      <xdr:row>103</xdr:row>
      <xdr:rowOff>112395</xdr:rowOff>
    </xdr:to>
    <xdr:cxnSp macro="">
      <xdr:nvCxnSpPr>
        <xdr:cNvPr id="807" name="直線コネクタ 806"/>
        <xdr:cNvCxnSpPr/>
      </xdr:nvCxnSpPr>
      <xdr:spPr>
        <a:xfrm flipV="1">
          <a:off x="13703300" y="1769554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71138</xdr:rowOff>
    </xdr:from>
    <xdr:ext cx="405111" cy="259045"/>
    <xdr:sp macro="" textlink="">
      <xdr:nvSpPr>
        <xdr:cNvPr id="808" name="n_1aveValue【庁舎】&#10;有形固定資産減価償却率"/>
        <xdr:cNvSpPr txBox="1"/>
      </xdr:nvSpPr>
      <xdr:spPr>
        <a:xfrm>
          <a:off x="15266044"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90188</xdr:rowOff>
    </xdr:from>
    <xdr:ext cx="405111" cy="259045"/>
    <xdr:sp macro="" textlink="">
      <xdr:nvSpPr>
        <xdr:cNvPr id="809" name="n_2aveValue【庁舎】&#10;有形固定資産減価償却率"/>
        <xdr:cNvSpPr txBox="1"/>
      </xdr:nvSpPr>
      <xdr:spPr>
        <a:xfrm>
          <a:off x="14389744" y="1740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44466</xdr:rowOff>
    </xdr:from>
    <xdr:ext cx="405111" cy="259045"/>
    <xdr:sp macro="" textlink="">
      <xdr:nvSpPr>
        <xdr:cNvPr id="810" name="n_3aveValue【庁舎】&#10;有形固定資産減価償却率"/>
        <xdr:cNvSpPr txBox="1"/>
      </xdr:nvSpPr>
      <xdr:spPr>
        <a:xfrm>
          <a:off x="13500744" y="1718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30497</xdr:rowOff>
    </xdr:from>
    <xdr:ext cx="405111" cy="259045"/>
    <xdr:sp macro="" textlink="">
      <xdr:nvSpPr>
        <xdr:cNvPr id="811" name="n_1mainValue【庁舎】&#10;有形固定資産減価償却率"/>
        <xdr:cNvSpPr txBox="1"/>
      </xdr:nvSpPr>
      <xdr:spPr>
        <a:xfrm>
          <a:off x="15266044" y="1837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78122</xdr:rowOff>
    </xdr:from>
    <xdr:ext cx="405111" cy="259045"/>
    <xdr:sp macro="" textlink="">
      <xdr:nvSpPr>
        <xdr:cNvPr id="812" name="n_2mainValue【庁舎】&#10;有形固定資産減価償却率"/>
        <xdr:cNvSpPr txBox="1"/>
      </xdr:nvSpPr>
      <xdr:spPr>
        <a:xfrm>
          <a:off x="14389744" y="17737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154322</xdr:rowOff>
    </xdr:from>
    <xdr:ext cx="405111" cy="259045"/>
    <xdr:sp macro="" textlink="">
      <xdr:nvSpPr>
        <xdr:cNvPr id="813" name="n_3mainValue【庁舎】&#10;有形固定資産減価償却率"/>
        <xdr:cNvSpPr txBox="1"/>
      </xdr:nvSpPr>
      <xdr:spPr>
        <a:xfrm>
          <a:off x="13500744" y="1781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4" name="正方形/長方形 81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5" name="正方形/長方形 81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6" name="正方形/長方形 81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7" name="正方形/長方形 81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8" name="正方形/長方形 81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9" name="正方形/長方形 81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0" name="正方形/長方形 81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1" name="正方形/長方形 82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2" name="テキスト ボックス 82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3" name="直線コネクタ 82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24" name="直線コネクタ 82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25" name="テキスト ボックス 82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26" name="直線コネクタ 82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27" name="テキスト ボックス 82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28" name="直線コネクタ 82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29" name="テキスト ボックス 82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30" name="直線コネクタ 82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31" name="テキスト ボックス 83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2" name="直線コネクタ 83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3" name="テキスト ボックス 83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55626</xdr:rowOff>
    </xdr:from>
    <xdr:to>
      <xdr:col>116</xdr:col>
      <xdr:colOff>62864</xdr:colOff>
      <xdr:row>107</xdr:row>
      <xdr:rowOff>96774</xdr:rowOff>
    </xdr:to>
    <xdr:cxnSp macro="">
      <xdr:nvCxnSpPr>
        <xdr:cNvPr id="835" name="直線コネクタ 834"/>
        <xdr:cNvCxnSpPr/>
      </xdr:nvCxnSpPr>
      <xdr:spPr>
        <a:xfrm flipV="1">
          <a:off x="22160864" y="17372076"/>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100601</xdr:rowOff>
    </xdr:from>
    <xdr:ext cx="469744" cy="259045"/>
    <xdr:sp macro="" textlink="">
      <xdr:nvSpPr>
        <xdr:cNvPr id="836" name="【庁舎】&#10;一人当たり面積最小値テキスト"/>
        <xdr:cNvSpPr txBox="1"/>
      </xdr:nvSpPr>
      <xdr:spPr>
        <a:xfrm>
          <a:off x="22199600" y="1844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96774</xdr:rowOff>
    </xdr:from>
    <xdr:to>
      <xdr:col>116</xdr:col>
      <xdr:colOff>152400</xdr:colOff>
      <xdr:row>107</xdr:row>
      <xdr:rowOff>96774</xdr:rowOff>
    </xdr:to>
    <xdr:cxnSp macro="">
      <xdr:nvCxnSpPr>
        <xdr:cNvPr id="837" name="直線コネクタ 836"/>
        <xdr:cNvCxnSpPr/>
      </xdr:nvCxnSpPr>
      <xdr:spPr>
        <a:xfrm>
          <a:off x="22072600" y="1844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2303</xdr:rowOff>
    </xdr:from>
    <xdr:ext cx="469744" cy="259045"/>
    <xdr:sp macro="" textlink="">
      <xdr:nvSpPr>
        <xdr:cNvPr id="838" name="【庁舎】&#10;一人当たり面積最大値テキスト"/>
        <xdr:cNvSpPr txBox="1"/>
      </xdr:nvSpPr>
      <xdr:spPr>
        <a:xfrm>
          <a:off x="22199600" y="17147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55626</xdr:rowOff>
    </xdr:from>
    <xdr:to>
      <xdr:col>116</xdr:col>
      <xdr:colOff>152400</xdr:colOff>
      <xdr:row>101</xdr:row>
      <xdr:rowOff>55626</xdr:rowOff>
    </xdr:to>
    <xdr:cxnSp macro="">
      <xdr:nvCxnSpPr>
        <xdr:cNvPr id="839" name="直線コネクタ 838"/>
        <xdr:cNvCxnSpPr/>
      </xdr:nvCxnSpPr>
      <xdr:spPr>
        <a:xfrm>
          <a:off x="22072600" y="1737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76979</xdr:rowOff>
    </xdr:from>
    <xdr:ext cx="469744" cy="259045"/>
    <xdr:sp macro="" textlink="">
      <xdr:nvSpPr>
        <xdr:cNvPr id="840" name="【庁舎】&#10;一人当たり面積平均値テキスト"/>
        <xdr:cNvSpPr txBox="1"/>
      </xdr:nvSpPr>
      <xdr:spPr>
        <a:xfrm>
          <a:off x="22199600" y="17907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98552</xdr:rowOff>
    </xdr:from>
    <xdr:to>
      <xdr:col>116</xdr:col>
      <xdr:colOff>114300</xdr:colOff>
      <xdr:row>105</xdr:row>
      <xdr:rowOff>28702</xdr:rowOff>
    </xdr:to>
    <xdr:sp macro="" textlink="">
      <xdr:nvSpPr>
        <xdr:cNvPr id="841" name="フローチャート: 判断 840"/>
        <xdr:cNvSpPr/>
      </xdr:nvSpPr>
      <xdr:spPr>
        <a:xfrm>
          <a:off x="2211070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80263</xdr:rowOff>
    </xdr:from>
    <xdr:to>
      <xdr:col>112</xdr:col>
      <xdr:colOff>38100</xdr:colOff>
      <xdr:row>105</xdr:row>
      <xdr:rowOff>10413</xdr:rowOff>
    </xdr:to>
    <xdr:sp macro="" textlink="">
      <xdr:nvSpPr>
        <xdr:cNvPr id="842" name="フローチャート: 判断 841"/>
        <xdr:cNvSpPr/>
      </xdr:nvSpPr>
      <xdr:spPr>
        <a:xfrm>
          <a:off x="21272500" y="1791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84837</xdr:rowOff>
    </xdr:from>
    <xdr:to>
      <xdr:col>107</xdr:col>
      <xdr:colOff>101600</xdr:colOff>
      <xdr:row>105</xdr:row>
      <xdr:rowOff>14987</xdr:rowOff>
    </xdr:to>
    <xdr:sp macro="" textlink="">
      <xdr:nvSpPr>
        <xdr:cNvPr id="843" name="フローチャート: 判断 842"/>
        <xdr:cNvSpPr/>
      </xdr:nvSpPr>
      <xdr:spPr>
        <a:xfrm>
          <a:off x="20383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27687</xdr:rowOff>
    </xdr:from>
    <xdr:to>
      <xdr:col>102</xdr:col>
      <xdr:colOff>165100</xdr:colOff>
      <xdr:row>105</xdr:row>
      <xdr:rowOff>129287</xdr:rowOff>
    </xdr:to>
    <xdr:sp macro="" textlink="">
      <xdr:nvSpPr>
        <xdr:cNvPr id="844" name="フローチャート: 判断 843"/>
        <xdr:cNvSpPr/>
      </xdr:nvSpPr>
      <xdr:spPr>
        <a:xfrm>
          <a:off x="19494500" y="1802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5" name="テキスト ボックス 84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6" name="テキスト ボックス 84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7" name="テキスト ボックス 84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8" name="テキスト ボックス 84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9" name="テキスト ボックス 84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91694</xdr:rowOff>
    </xdr:from>
    <xdr:to>
      <xdr:col>116</xdr:col>
      <xdr:colOff>114300</xdr:colOff>
      <xdr:row>104</xdr:row>
      <xdr:rowOff>21844</xdr:rowOff>
    </xdr:to>
    <xdr:sp macro="" textlink="">
      <xdr:nvSpPr>
        <xdr:cNvPr id="850" name="楕円 849"/>
        <xdr:cNvSpPr/>
      </xdr:nvSpPr>
      <xdr:spPr>
        <a:xfrm>
          <a:off x="22110700" y="1775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114571</xdr:rowOff>
    </xdr:from>
    <xdr:ext cx="469744" cy="259045"/>
    <xdr:sp macro="" textlink="">
      <xdr:nvSpPr>
        <xdr:cNvPr id="851" name="【庁舎】&#10;一人当たり面積該当値テキスト"/>
        <xdr:cNvSpPr txBox="1"/>
      </xdr:nvSpPr>
      <xdr:spPr>
        <a:xfrm>
          <a:off x="22199600" y="17602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87122</xdr:rowOff>
    </xdr:from>
    <xdr:to>
      <xdr:col>112</xdr:col>
      <xdr:colOff>38100</xdr:colOff>
      <xdr:row>104</xdr:row>
      <xdr:rowOff>17272</xdr:rowOff>
    </xdr:to>
    <xdr:sp macro="" textlink="">
      <xdr:nvSpPr>
        <xdr:cNvPr id="852" name="楕円 851"/>
        <xdr:cNvSpPr/>
      </xdr:nvSpPr>
      <xdr:spPr>
        <a:xfrm>
          <a:off x="21272500" y="1774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137922</xdr:rowOff>
    </xdr:from>
    <xdr:to>
      <xdr:col>116</xdr:col>
      <xdr:colOff>63500</xdr:colOff>
      <xdr:row>103</xdr:row>
      <xdr:rowOff>142494</xdr:rowOff>
    </xdr:to>
    <xdr:cxnSp macro="">
      <xdr:nvCxnSpPr>
        <xdr:cNvPr id="853" name="直線コネクタ 852"/>
        <xdr:cNvCxnSpPr/>
      </xdr:nvCxnSpPr>
      <xdr:spPr>
        <a:xfrm>
          <a:off x="21323300" y="177972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125985</xdr:rowOff>
    </xdr:from>
    <xdr:to>
      <xdr:col>107</xdr:col>
      <xdr:colOff>101600</xdr:colOff>
      <xdr:row>105</xdr:row>
      <xdr:rowOff>56135</xdr:rowOff>
    </xdr:to>
    <xdr:sp macro="" textlink="">
      <xdr:nvSpPr>
        <xdr:cNvPr id="854" name="楕円 853"/>
        <xdr:cNvSpPr/>
      </xdr:nvSpPr>
      <xdr:spPr>
        <a:xfrm>
          <a:off x="20383500" y="1795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137922</xdr:rowOff>
    </xdr:from>
    <xdr:to>
      <xdr:col>111</xdr:col>
      <xdr:colOff>177800</xdr:colOff>
      <xdr:row>105</xdr:row>
      <xdr:rowOff>5335</xdr:rowOff>
    </xdr:to>
    <xdr:cxnSp macro="">
      <xdr:nvCxnSpPr>
        <xdr:cNvPr id="855" name="直線コネクタ 854"/>
        <xdr:cNvCxnSpPr/>
      </xdr:nvCxnSpPr>
      <xdr:spPr>
        <a:xfrm flipV="1">
          <a:off x="20434300" y="17797272"/>
          <a:ext cx="889000" cy="21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132842</xdr:rowOff>
    </xdr:from>
    <xdr:to>
      <xdr:col>102</xdr:col>
      <xdr:colOff>165100</xdr:colOff>
      <xdr:row>106</xdr:row>
      <xdr:rowOff>62992</xdr:rowOff>
    </xdr:to>
    <xdr:sp macro="" textlink="">
      <xdr:nvSpPr>
        <xdr:cNvPr id="856" name="楕円 855"/>
        <xdr:cNvSpPr/>
      </xdr:nvSpPr>
      <xdr:spPr>
        <a:xfrm>
          <a:off x="19494500" y="1813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5335</xdr:rowOff>
    </xdr:from>
    <xdr:to>
      <xdr:col>107</xdr:col>
      <xdr:colOff>50800</xdr:colOff>
      <xdr:row>106</xdr:row>
      <xdr:rowOff>12192</xdr:rowOff>
    </xdr:to>
    <xdr:cxnSp macro="">
      <xdr:nvCxnSpPr>
        <xdr:cNvPr id="857" name="直線コネクタ 856"/>
        <xdr:cNvCxnSpPr/>
      </xdr:nvCxnSpPr>
      <xdr:spPr>
        <a:xfrm flipV="1">
          <a:off x="19545300" y="18007585"/>
          <a:ext cx="889000" cy="17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1540</xdr:rowOff>
    </xdr:from>
    <xdr:ext cx="469744" cy="259045"/>
    <xdr:sp macro="" textlink="">
      <xdr:nvSpPr>
        <xdr:cNvPr id="858" name="n_1aveValue【庁舎】&#10;一人当たり面積"/>
        <xdr:cNvSpPr txBox="1"/>
      </xdr:nvSpPr>
      <xdr:spPr>
        <a:xfrm>
          <a:off x="21075727" y="18003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31514</xdr:rowOff>
    </xdr:from>
    <xdr:ext cx="469744" cy="259045"/>
    <xdr:sp macro="" textlink="">
      <xdr:nvSpPr>
        <xdr:cNvPr id="859" name="n_2aveValue【庁舎】&#10;一人当たり面積"/>
        <xdr:cNvSpPr txBox="1"/>
      </xdr:nvSpPr>
      <xdr:spPr>
        <a:xfrm>
          <a:off x="20199427" y="1769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145814</xdr:rowOff>
    </xdr:from>
    <xdr:ext cx="469744" cy="259045"/>
    <xdr:sp macro="" textlink="">
      <xdr:nvSpPr>
        <xdr:cNvPr id="860" name="n_3aveValue【庁舎】&#10;一人当たり面積"/>
        <xdr:cNvSpPr txBox="1"/>
      </xdr:nvSpPr>
      <xdr:spPr>
        <a:xfrm>
          <a:off x="19310427" y="1780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33799</xdr:rowOff>
    </xdr:from>
    <xdr:ext cx="469744" cy="259045"/>
    <xdr:sp macro="" textlink="">
      <xdr:nvSpPr>
        <xdr:cNvPr id="861" name="n_1mainValue【庁舎】&#10;一人当たり面積"/>
        <xdr:cNvSpPr txBox="1"/>
      </xdr:nvSpPr>
      <xdr:spPr>
        <a:xfrm>
          <a:off x="21075727" y="17521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47262</xdr:rowOff>
    </xdr:from>
    <xdr:ext cx="469744" cy="259045"/>
    <xdr:sp macro="" textlink="">
      <xdr:nvSpPr>
        <xdr:cNvPr id="862" name="n_2mainValue【庁舎】&#10;一人当たり面積"/>
        <xdr:cNvSpPr txBox="1"/>
      </xdr:nvSpPr>
      <xdr:spPr>
        <a:xfrm>
          <a:off x="20199427" y="1804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54119</xdr:rowOff>
    </xdr:from>
    <xdr:ext cx="469744" cy="259045"/>
    <xdr:sp macro="" textlink="">
      <xdr:nvSpPr>
        <xdr:cNvPr id="863" name="n_3mainValue【庁舎】&#10;一人当たり面積"/>
        <xdr:cNvSpPr txBox="1"/>
      </xdr:nvSpPr>
      <xdr:spPr>
        <a:xfrm>
          <a:off x="19310427" y="1822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4" name="正方形/長方形 86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5" name="正方形/長方形 86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6" name="テキスト ボックス 86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では比較的人口が多いことから、単位一人当たりとする指標については低い数値を示している。有形固定資産減価償却率について、市民会館は、労働会館の再整備事業が完了し供用を開始したことにより数値が低下しており、また、庁舎についても、平成２９年度の本庁舎再整備事業の完了により相対的に低い数値となっている。しかし、全般的には公共施設の老朽化が進み減価償却率は高い数値となっているため、再整備短期プランに基づき、計画的に対応していくことと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神奈川県藤沢市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433,526
427,281
69.56
151,013,636
144,900,479
5,672,217
83,685,066
77,164,545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42.4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年度は、人口増加を受け類似団体平均を上回る税収があるため、</a:t>
          </a:r>
          <a:r>
            <a:rPr kumimoji="1" lang="en-US" altLang="ja-JP" sz="1100">
              <a:solidFill>
                <a:schemeClr val="dk1"/>
              </a:solidFill>
              <a:effectLst/>
              <a:latin typeface="+mn-lt"/>
              <a:ea typeface="+mn-ea"/>
              <a:cs typeface="+mn-cs"/>
            </a:rPr>
            <a:t>1.05</a:t>
          </a:r>
          <a:r>
            <a:rPr kumimoji="1" lang="ja-JP" altLang="en-US" sz="1100">
              <a:solidFill>
                <a:schemeClr val="dk1"/>
              </a:solidFill>
              <a:effectLst/>
              <a:latin typeface="+mn-lt"/>
              <a:ea typeface="+mn-ea"/>
              <a:cs typeface="+mn-cs"/>
            </a:rPr>
            <a:t>となっているが、</a:t>
          </a:r>
          <a:r>
            <a:rPr kumimoji="1" lang="ja-JP" altLang="ja-JP" sz="1100">
              <a:solidFill>
                <a:schemeClr val="dk1"/>
              </a:solidFill>
              <a:effectLst/>
              <a:latin typeface="+mn-lt"/>
              <a:ea typeface="+mn-ea"/>
              <a:cs typeface="+mn-cs"/>
            </a:rPr>
            <a:t>扶助費なども増加傾向にあるため、引き続き、</a:t>
          </a:r>
          <a:r>
            <a:rPr kumimoji="1" lang="ja-JP" altLang="en-US" sz="1100">
              <a:solidFill>
                <a:schemeClr val="dk1"/>
              </a:solidFill>
              <a:effectLst/>
              <a:latin typeface="+mn-lt"/>
              <a:ea typeface="+mn-ea"/>
              <a:cs typeface="+mn-cs"/>
            </a:rPr>
            <a:t>行財政改革の方針に沿った</a:t>
          </a:r>
          <a:r>
            <a:rPr kumimoji="1" lang="ja-JP" altLang="ja-JP" sz="1100">
              <a:solidFill>
                <a:schemeClr val="dk1"/>
              </a:solidFill>
              <a:effectLst/>
              <a:latin typeface="+mn-lt"/>
              <a:ea typeface="+mn-ea"/>
              <a:cs typeface="+mn-cs"/>
            </a:rPr>
            <a:t>行政の効率化</a:t>
          </a:r>
          <a:r>
            <a:rPr kumimoji="1" lang="ja-JP" altLang="en-US" sz="1100">
              <a:solidFill>
                <a:schemeClr val="dk1"/>
              </a:solidFill>
              <a:effectLst/>
              <a:latin typeface="+mn-lt"/>
              <a:ea typeface="+mn-ea"/>
              <a:cs typeface="+mn-cs"/>
            </a:rPr>
            <a:t>に努めることにより、</a:t>
          </a:r>
          <a:r>
            <a:rPr kumimoji="1" lang="ja-JP" altLang="ja-JP" sz="1100">
              <a:solidFill>
                <a:schemeClr val="dk1"/>
              </a:solidFill>
              <a:effectLst/>
              <a:latin typeface="+mn-lt"/>
              <a:ea typeface="+mn-ea"/>
              <a:cs typeface="+mn-cs"/>
            </a:rPr>
            <a:t>財政の健全化</a:t>
          </a:r>
          <a:r>
            <a:rPr kumimoji="1" lang="ja-JP" altLang="en-US" sz="1100">
              <a:solidFill>
                <a:schemeClr val="dk1"/>
              </a:solidFill>
              <a:effectLst/>
              <a:latin typeface="+mn-lt"/>
              <a:ea typeface="+mn-ea"/>
              <a:cs typeface="+mn-cs"/>
            </a:rPr>
            <a:t>を維持する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97367</xdr:rowOff>
    </xdr:from>
    <xdr:to>
      <xdr:col>23</xdr:col>
      <xdr:colOff>133350</xdr:colOff>
      <xdr:row>39</xdr:row>
      <xdr:rowOff>97367</xdr:rowOff>
    </xdr:to>
    <xdr:cxnSp macro="">
      <xdr:nvCxnSpPr>
        <xdr:cNvPr id="69" name="直線コネクタ 68"/>
        <xdr:cNvCxnSpPr/>
      </xdr:nvCxnSpPr>
      <xdr:spPr>
        <a:xfrm>
          <a:off x="4114800" y="67839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61682</xdr:rowOff>
    </xdr:from>
    <xdr:ext cx="762000" cy="259045"/>
    <xdr:sp macro="" textlink="">
      <xdr:nvSpPr>
        <xdr:cNvPr id="70" name="財政力平均値テキスト"/>
        <xdr:cNvSpPr txBox="1"/>
      </xdr:nvSpPr>
      <xdr:spPr>
        <a:xfrm>
          <a:off x="5041900" y="6919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89605</xdr:rowOff>
    </xdr:from>
    <xdr:to>
      <xdr:col>23</xdr:col>
      <xdr:colOff>184150</xdr:colOff>
      <xdr:row>41</xdr:row>
      <xdr:rowOff>19755</xdr:rowOff>
    </xdr:to>
    <xdr:sp macro="" textlink="">
      <xdr:nvSpPr>
        <xdr:cNvPr id="71" name="フローチャート: 判断 70"/>
        <xdr:cNvSpPr/>
      </xdr:nvSpPr>
      <xdr:spPr>
        <a:xfrm>
          <a:off x="49022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70555</xdr:rowOff>
    </xdr:from>
    <xdr:to>
      <xdr:col>19</xdr:col>
      <xdr:colOff>133350</xdr:colOff>
      <xdr:row>39</xdr:row>
      <xdr:rowOff>97367</xdr:rowOff>
    </xdr:to>
    <xdr:cxnSp macro="">
      <xdr:nvCxnSpPr>
        <xdr:cNvPr id="72" name="直線コネクタ 71"/>
        <xdr:cNvCxnSpPr/>
      </xdr:nvCxnSpPr>
      <xdr:spPr>
        <a:xfrm>
          <a:off x="3225800" y="675710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3" name="フローチャート: 判断 72"/>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74" name="テキスト ボックス 73"/>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70555</xdr:rowOff>
    </xdr:from>
    <xdr:to>
      <xdr:col>15</xdr:col>
      <xdr:colOff>82550</xdr:colOff>
      <xdr:row>39</xdr:row>
      <xdr:rowOff>97367</xdr:rowOff>
    </xdr:to>
    <xdr:cxnSp macro="">
      <xdr:nvCxnSpPr>
        <xdr:cNvPr id="75" name="直線コネクタ 74"/>
        <xdr:cNvCxnSpPr/>
      </xdr:nvCxnSpPr>
      <xdr:spPr>
        <a:xfrm flipV="1">
          <a:off x="2336800" y="675710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6" name="フローチャート: 判断 75"/>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162577</xdr:rowOff>
    </xdr:from>
    <xdr:ext cx="762000" cy="259045"/>
    <xdr:sp macro="" textlink="">
      <xdr:nvSpPr>
        <xdr:cNvPr id="77" name="テキスト ボックス 76"/>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97367</xdr:rowOff>
    </xdr:from>
    <xdr:to>
      <xdr:col>11</xdr:col>
      <xdr:colOff>31750</xdr:colOff>
      <xdr:row>39</xdr:row>
      <xdr:rowOff>124178</xdr:rowOff>
    </xdr:to>
    <xdr:cxnSp macro="">
      <xdr:nvCxnSpPr>
        <xdr:cNvPr id="78" name="直線コネクタ 77"/>
        <xdr:cNvCxnSpPr/>
      </xdr:nvCxnSpPr>
      <xdr:spPr>
        <a:xfrm flipV="1">
          <a:off x="1447800" y="678391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143228</xdr:rowOff>
    </xdr:from>
    <xdr:to>
      <xdr:col>11</xdr:col>
      <xdr:colOff>82550</xdr:colOff>
      <xdr:row>41</xdr:row>
      <xdr:rowOff>73378</xdr:rowOff>
    </xdr:to>
    <xdr:sp macro="" textlink="">
      <xdr:nvSpPr>
        <xdr:cNvPr id="79" name="フローチャート: 判断 78"/>
        <xdr:cNvSpPr/>
      </xdr:nvSpPr>
      <xdr:spPr>
        <a:xfrm>
          <a:off x="2286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58155</xdr:rowOff>
    </xdr:from>
    <xdr:ext cx="762000" cy="259045"/>
    <xdr:sp macro="" textlink="">
      <xdr:nvSpPr>
        <xdr:cNvPr id="80" name="テキスト ボックス 79"/>
        <xdr:cNvSpPr txBox="1"/>
      </xdr:nvSpPr>
      <xdr:spPr>
        <a:xfrm>
          <a:off x="19558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11995</xdr:rowOff>
    </xdr:from>
    <xdr:to>
      <xdr:col>7</xdr:col>
      <xdr:colOff>31750</xdr:colOff>
      <xdr:row>41</xdr:row>
      <xdr:rowOff>113595</xdr:rowOff>
    </xdr:to>
    <xdr:sp macro="" textlink="">
      <xdr:nvSpPr>
        <xdr:cNvPr id="81" name="フローチャート: 判断 80"/>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98372</xdr:rowOff>
    </xdr:from>
    <xdr:ext cx="762000" cy="259045"/>
    <xdr:sp macro="" textlink="">
      <xdr:nvSpPr>
        <xdr:cNvPr id="82" name="テキスト ボックス 81"/>
        <xdr:cNvSpPr txBox="1"/>
      </xdr:nvSpPr>
      <xdr:spPr>
        <a:xfrm>
          <a:off x="1066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46567</xdr:rowOff>
    </xdr:from>
    <xdr:to>
      <xdr:col>23</xdr:col>
      <xdr:colOff>184150</xdr:colOff>
      <xdr:row>39</xdr:row>
      <xdr:rowOff>148167</xdr:rowOff>
    </xdr:to>
    <xdr:sp macro="" textlink="">
      <xdr:nvSpPr>
        <xdr:cNvPr id="88" name="楕円 87"/>
        <xdr:cNvSpPr/>
      </xdr:nvSpPr>
      <xdr:spPr>
        <a:xfrm>
          <a:off x="49022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63094</xdr:rowOff>
    </xdr:from>
    <xdr:ext cx="762000" cy="259045"/>
    <xdr:sp macro="" textlink="">
      <xdr:nvSpPr>
        <xdr:cNvPr id="89" name="財政力該当値テキスト"/>
        <xdr:cNvSpPr txBox="1"/>
      </xdr:nvSpPr>
      <xdr:spPr>
        <a:xfrm>
          <a:off x="50419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46567</xdr:rowOff>
    </xdr:from>
    <xdr:to>
      <xdr:col>19</xdr:col>
      <xdr:colOff>184150</xdr:colOff>
      <xdr:row>39</xdr:row>
      <xdr:rowOff>148167</xdr:rowOff>
    </xdr:to>
    <xdr:sp macro="" textlink="">
      <xdr:nvSpPr>
        <xdr:cNvPr id="90" name="楕円 89"/>
        <xdr:cNvSpPr/>
      </xdr:nvSpPr>
      <xdr:spPr>
        <a:xfrm>
          <a:off x="4064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158344</xdr:rowOff>
    </xdr:from>
    <xdr:ext cx="736600" cy="259045"/>
    <xdr:sp macro="" textlink="">
      <xdr:nvSpPr>
        <xdr:cNvPr id="91" name="テキスト ボックス 90"/>
        <xdr:cNvSpPr txBox="1"/>
      </xdr:nvSpPr>
      <xdr:spPr>
        <a:xfrm>
          <a:off x="3733800"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19755</xdr:rowOff>
    </xdr:from>
    <xdr:to>
      <xdr:col>15</xdr:col>
      <xdr:colOff>133350</xdr:colOff>
      <xdr:row>39</xdr:row>
      <xdr:rowOff>121355</xdr:rowOff>
    </xdr:to>
    <xdr:sp macro="" textlink="">
      <xdr:nvSpPr>
        <xdr:cNvPr id="92" name="楕円 91"/>
        <xdr:cNvSpPr/>
      </xdr:nvSpPr>
      <xdr:spPr>
        <a:xfrm>
          <a:off x="3175000" y="670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131532</xdr:rowOff>
    </xdr:from>
    <xdr:ext cx="762000" cy="259045"/>
    <xdr:sp macro="" textlink="">
      <xdr:nvSpPr>
        <xdr:cNvPr id="93" name="テキスト ボックス 92"/>
        <xdr:cNvSpPr txBox="1"/>
      </xdr:nvSpPr>
      <xdr:spPr>
        <a:xfrm>
          <a:off x="2844800" y="647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46567</xdr:rowOff>
    </xdr:from>
    <xdr:to>
      <xdr:col>11</xdr:col>
      <xdr:colOff>82550</xdr:colOff>
      <xdr:row>39</xdr:row>
      <xdr:rowOff>148167</xdr:rowOff>
    </xdr:to>
    <xdr:sp macro="" textlink="">
      <xdr:nvSpPr>
        <xdr:cNvPr id="94" name="楕円 93"/>
        <xdr:cNvSpPr/>
      </xdr:nvSpPr>
      <xdr:spPr>
        <a:xfrm>
          <a:off x="2286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158344</xdr:rowOff>
    </xdr:from>
    <xdr:ext cx="762000" cy="259045"/>
    <xdr:sp macro="" textlink="">
      <xdr:nvSpPr>
        <xdr:cNvPr id="95" name="テキスト ボックス 94"/>
        <xdr:cNvSpPr txBox="1"/>
      </xdr:nvSpPr>
      <xdr:spPr>
        <a:xfrm>
          <a:off x="1955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73378</xdr:rowOff>
    </xdr:from>
    <xdr:to>
      <xdr:col>7</xdr:col>
      <xdr:colOff>31750</xdr:colOff>
      <xdr:row>40</xdr:row>
      <xdr:rowOff>3528</xdr:rowOff>
    </xdr:to>
    <xdr:sp macro="" textlink="">
      <xdr:nvSpPr>
        <xdr:cNvPr id="96" name="楕円 95"/>
        <xdr:cNvSpPr/>
      </xdr:nvSpPr>
      <xdr:spPr>
        <a:xfrm>
          <a:off x="1397000" y="67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13705</xdr:rowOff>
    </xdr:from>
    <xdr:ext cx="762000" cy="259045"/>
    <xdr:sp macro="" textlink="">
      <xdr:nvSpPr>
        <xdr:cNvPr id="97" name="テキスト ボックス 96"/>
        <xdr:cNvSpPr txBox="1"/>
      </xdr:nvSpPr>
      <xdr:spPr>
        <a:xfrm>
          <a:off x="1066800" y="65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は、市税の増収などにより経常一般財源が全体的に増額であり類似団体平均を下回っているが、人件費・扶助費・公債費も増となり充当する一般財源も増加したことから、前年度に比べ悪化している（</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上昇）。</a:t>
          </a:r>
          <a:endParaRPr lang="ja-JP" altLang="ja-JP" sz="1400">
            <a:effectLst/>
          </a:endParaRPr>
        </a:p>
        <a:p>
          <a:r>
            <a:rPr kumimoji="1" lang="ja-JP" altLang="ja-JP" sz="1100">
              <a:solidFill>
                <a:schemeClr val="dk1"/>
              </a:solidFill>
              <a:effectLst/>
              <a:latin typeface="+mn-lt"/>
              <a:ea typeface="+mn-ea"/>
              <a:cs typeface="+mn-cs"/>
            </a:rPr>
            <a:t>　今後は、</a:t>
          </a:r>
          <a:r>
            <a:rPr kumimoji="1" lang="ja-JP" altLang="en-US" sz="1100">
              <a:solidFill>
                <a:schemeClr val="dk1"/>
              </a:solidFill>
              <a:effectLst/>
              <a:latin typeface="+mn-lt"/>
              <a:ea typeface="+mn-ea"/>
              <a:cs typeface="+mn-cs"/>
            </a:rPr>
            <a:t>行財政改革の取組を通じて、人件費や扶助費の見直しを実施し、現在の水準の維持または改善に努める。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20828</xdr:rowOff>
    </xdr:from>
    <xdr:to>
      <xdr:col>23</xdr:col>
      <xdr:colOff>133350</xdr:colOff>
      <xdr:row>67</xdr:row>
      <xdr:rowOff>2794</xdr:rowOff>
    </xdr:to>
    <xdr:cxnSp macro="">
      <xdr:nvCxnSpPr>
        <xdr:cNvPr id="125" name="直線コネクタ 124"/>
        <xdr:cNvCxnSpPr/>
      </xdr:nvCxnSpPr>
      <xdr:spPr>
        <a:xfrm flipV="1">
          <a:off x="4953000" y="9964928"/>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146321</xdr:rowOff>
    </xdr:from>
    <xdr:ext cx="762000" cy="259045"/>
    <xdr:sp macro="" textlink="">
      <xdr:nvSpPr>
        <xdr:cNvPr id="126" name="財政構造の弾力性最小値テキスト"/>
        <xdr:cNvSpPr txBox="1"/>
      </xdr:nvSpPr>
      <xdr:spPr>
        <a:xfrm>
          <a:off x="5041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2794</xdr:rowOff>
    </xdr:from>
    <xdr:to>
      <xdr:col>24</xdr:col>
      <xdr:colOff>12700</xdr:colOff>
      <xdr:row>67</xdr:row>
      <xdr:rowOff>2794</xdr:rowOff>
    </xdr:to>
    <xdr:cxnSp macro="">
      <xdr:nvCxnSpPr>
        <xdr:cNvPr id="127" name="直線コネクタ 126"/>
        <xdr:cNvCxnSpPr/>
      </xdr:nvCxnSpPr>
      <xdr:spPr>
        <a:xfrm>
          <a:off x="4864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107205</xdr:rowOff>
    </xdr:from>
    <xdr:ext cx="762000" cy="259045"/>
    <xdr:sp macro="" textlink="">
      <xdr:nvSpPr>
        <xdr:cNvPr id="128" name="財政構造の弾力性最大値テキスト"/>
        <xdr:cNvSpPr txBox="1"/>
      </xdr:nvSpPr>
      <xdr:spPr>
        <a:xfrm>
          <a:off x="5041900" y="970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20828</xdr:rowOff>
    </xdr:from>
    <xdr:to>
      <xdr:col>24</xdr:col>
      <xdr:colOff>12700</xdr:colOff>
      <xdr:row>58</xdr:row>
      <xdr:rowOff>20828</xdr:rowOff>
    </xdr:to>
    <xdr:cxnSp macro="">
      <xdr:nvCxnSpPr>
        <xdr:cNvPr id="129" name="直線コネクタ 128"/>
        <xdr:cNvCxnSpPr/>
      </xdr:nvCxnSpPr>
      <xdr:spPr>
        <a:xfrm>
          <a:off x="4864100" y="996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66294</xdr:rowOff>
    </xdr:from>
    <xdr:to>
      <xdr:col>23</xdr:col>
      <xdr:colOff>133350</xdr:colOff>
      <xdr:row>61</xdr:row>
      <xdr:rowOff>143510</xdr:rowOff>
    </xdr:to>
    <xdr:cxnSp macro="">
      <xdr:nvCxnSpPr>
        <xdr:cNvPr id="130" name="直線コネクタ 129"/>
        <xdr:cNvCxnSpPr/>
      </xdr:nvCxnSpPr>
      <xdr:spPr>
        <a:xfrm>
          <a:off x="4114800" y="10524744"/>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11447</xdr:rowOff>
    </xdr:from>
    <xdr:ext cx="762000" cy="259045"/>
    <xdr:sp macro="" textlink="">
      <xdr:nvSpPr>
        <xdr:cNvPr id="131" name="財政構造の弾力性平均値テキスト"/>
        <xdr:cNvSpPr txBox="1"/>
      </xdr:nvSpPr>
      <xdr:spPr>
        <a:xfrm>
          <a:off x="5041900" y="1081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32" name="フローチャート: 判断 131"/>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66294</xdr:rowOff>
    </xdr:from>
    <xdr:to>
      <xdr:col>19</xdr:col>
      <xdr:colOff>133350</xdr:colOff>
      <xdr:row>62</xdr:row>
      <xdr:rowOff>116840</xdr:rowOff>
    </xdr:to>
    <xdr:cxnSp macro="">
      <xdr:nvCxnSpPr>
        <xdr:cNvPr id="133" name="直線コネクタ 132"/>
        <xdr:cNvCxnSpPr/>
      </xdr:nvCxnSpPr>
      <xdr:spPr>
        <a:xfrm flipV="1">
          <a:off x="3225800" y="10524744"/>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123952</xdr:rowOff>
    </xdr:from>
    <xdr:to>
      <xdr:col>19</xdr:col>
      <xdr:colOff>184150</xdr:colOff>
      <xdr:row>63</xdr:row>
      <xdr:rowOff>54102</xdr:rowOff>
    </xdr:to>
    <xdr:sp macro="" textlink="">
      <xdr:nvSpPr>
        <xdr:cNvPr id="134" name="フローチャート: 判断 133"/>
        <xdr:cNvSpPr/>
      </xdr:nvSpPr>
      <xdr:spPr>
        <a:xfrm>
          <a:off x="4064000" y="1075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38879</xdr:rowOff>
    </xdr:from>
    <xdr:ext cx="736600" cy="259045"/>
    <xdr:sp macro="" textlink="">
      <xdr:nvSpPr>
        <xdr:cNvPr id="135" name="テキスト ボックス 134"/>
        <xdr:cNvSpPr txBox="1"/>
      </xdr:nvSpPr>
      <xdr:spPr>
        <a:xfrm>
          <a:off x="3733800" y="1084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116840</xdr:rowOff>
    </xdr:from>
    <xdr:to>
      <xdr:col>15</xdr:col>
      <xdr:colOff>82550</xdr:colOff>
      <xdr:row>62</xdr:row>
      <xdr:rowOff>116840</xdr:rowOff>
    </xdr:to>
    <xdr:cxnSp macro="">
      <xdr:nvCxnSpPr>
        <xdr:cNvPr id="136" name="直線コネクタ 135"/>
        <xdr:cNvCxnSpPr/>
      </xdr:nvCxnSpPr>
      <xdr:spPr>
        <a:xfrm>
          <a:off x="2336800" y="10746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152908</xdr:rowOff>
    </xdr:from>
    <xdr:to>
      <xdr:col>15</xdr:col>
      <xdr:colOff>133350</xdr:colOff>
      <xdr:row>63</xdr:row>
      <xdr:rowOff>83058</xdr:rowOff>
    </xdr:to>
    <xdr:sp macro="" textlink="">
      <xdr:nvSpPr>
        <xdr:cNvPr id="137" name="フローチャート: 判断 136"/>
        <xdr:cNvSpPr/>
      </xdr:nvSpPr>
      <xdr:spPr>
        <a:xfrm>
          <a:off x="31750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67835</xdr:rowOff>
    </xdr:from>
    <xdr:ext cx="762000" cy="259045"/>
    <xdr:sp macro="" textlink="">
      <xdr:nvSpPr>
        <xdr:cNvPr id="138" name="テキスト ボックス 137"/>
        <xdr:cNvSpPr txBox="1"/>
      </xdr:nvSpPr>
      <xdr:spPr>
        <a:xfrm>
          <a:off x="2844800" y="1086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116840</xdr:rowOff>
    </xdr:from>
    <xdr:to>
      <xdr:col>11</xdr:col>
      <xdr:colOff>31750</xdr:colOff>
      <xdr:row>63</xdr:row>
      <xdr:rowOff>3302</xdr:rowOff>
    </xdr:to>
    <xdr:cxnSp macro="">
      <xdr:nvCxnSpPr>
        <xdr:cNvPr id="139" name="直線コネクタ 138"/>
        <xdr:cNvCxnSpPr/>
      </xdr:nvCxnSpPr>
      <xdr:spPr>
        <a:xfrm flipV="1">
          <a:off x="1447800" y="1074674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102362</xdr:rowOff>
    </xdr:from>
    <xdr:to>
      <xdr:col>11</xdr:col>
      <xdr:colOff>82550</xdr:colOff>
      <xdr:row>62</xdr:row>
      <xdr:rowOff>32512</xdr:rowOff>
    </xdr:to>
    <xdr:sp macro="" textlink="">
      <xdr:nvSpPr>
        <xdr:cNvPr id="140" name="フローチャート: 判断 139"/>
        <xdr:cNvSpPr/>
      </xdr:nvSpPr>
      <xdr:spPr>
        <a:xfrm>
          <a:off x="2286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42689</xdr:rowOff>
    </xdr:from>
    <xdr:ext cx="762000" cy="259045"/>
    <xdr:sp macro="" textlink="">
      <xdr:nvSpPr>
        <xdr:cNvPr id="141" name="テキスト ボックス 140"/>
        <xdr:cNvSpPr txBox="1"/>
      </xdr:nvSpPr>
      <xdr:spPr>
        <a:xfrm>
          <a:off x="1955800" y="1032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150622</xdr:rowOff>
    </xdr:from>
    <xdr:to>
      <xdr:col>7</xdr:col>
      <xdr:colOff>31750</xdr:colOff>
      <xdr:row>62</xdr:row>
      <xdr:rowOff>80772</xdr:rowOff>
    </xdr:to>
    <xdr:sp macro="" textlink="">
      <xdr:nvSpPr>
        <xdr:cNvPr id="142" name="フローチャート: 判断 141"/>
        <xdr:cNvSpPr/>
      </xdr:nvSpPr>
      <xdr:spPr>
        <a:xfrm>
          <a:off x="13970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90949</xdr:rowOff>
    </xdr:from>
    <xdr:ext cx="762000" cy="259045"/>
    <xdr:sp macro="" textlink="">
      <xdr:nvSpPr>
        <xdr:cNvPr id="143" name="テキスト ボックス 142"/>
        <xdr:cNvSpPr txBox="1"/>
      </xdr:nvSpPr>
      <xdr:spPr>
        <a:xfrm>
          <a:off x="1066800" y="103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92710</xdr:rowOff>
    </xdr:from>
    <xdr:to>
      <xdr:col>23</xdr:col>
      <xdr:colOff>184150</xdr:colOff>
      <xdr:row>62</xdr:row>
      <xdr:rowOff>22860</xdr:rowOff>
    </xdr:to>
    <xdr:sp macro="" textlink="">
      <xdr:nvSpPr>
        <xdr:cNvPr id="149" name="楕円 148"/>
        <xdr:cNvSpPr/>
      </xdr:nvSpPr>
      <xdr:spPr>
        <a:xfrm>
          <a:off x="49022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109237</xdr:rowOff>
    </xdr:from>
    <xdr:ext cx="762000" cy="259045"/>
    <xdr:sp macro="" textlink="">
      <xdr:nvSpPr>
        <xdr:cNvPr id="150" name="財政構造の弾力性該当値テキスト"/>
        <xdr:cNvSpPr txBox="1"/>
      </xdr:nvSpPr>
      <xdr:spPr>
        <a:xfrm>
          <a:off x="50419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15494</xdr:rowOff>
    </xdr:from>
    <xdr:to>
      <xdr:col>19</xdr:col>
      <xdr:colOff>184150</xdr:colOff>
      <xdr:row>61</xdr:row>
      <xdr:rowOff>117094</xdr:rowOff>
    </xdr:to>
    <xdr:sp macro="" textlink="">
      <xdr:nvSpPr>
        <xdr:cNvPr id="151" name="楕円 150"/>
        <xdr:cNvSpPr/>
      </xdr:nvSpPr>
      <xdr:spPr>
        <a:xfrm>
          <a:off x="40640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127271</xdr:rowOff>
    </xdr:from>
    <xdr:ext cx="736600" cy="259045"/>
    <xdr:sp macro="" textlink="">
      <xdr:nvSpPr>
        <xdr:cNvPr id="152" name="テキスト ボックス 151"/>
        <xdr:cNvSpPr txBox="1"/>
      </xdr:nvSpPr>
      <xdr:spPr>
        <a:xfrm>
          <a:off x="3733800" y="10242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66040</xdr:rowOff>
    </xdr:from>
    <xdr:to>
      <xdr:col>15</xdr:col>
      <xdr:colOff>133350</xdr:colOff>
      <xdr:row>62</xdr:row>
      <xdr:rowOff>167640</xdr:rowOff>
    </xdr:to>
    <xdr:sp macro="" textlink="">
      <xdr:nvSpPr>
        <xdr:cNvPr id="153" name="楕円 152"/>
        <xdr:cNvSpPr/>
      </xdr:nvSpPr>
      <xdr:spPr>
        <a:xfrm>
          <a:off x="3175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6367</xdr:rowOff>
    </xdr:from>
    <xdr:ext cx="762000" cy="259045"/>
    <xdr:sp macro="" textlink="">
      <xdr:nvSpPr>
        <xdr:cNvPr id="154" name="テキスト ボックス 153"/>
        <xdr:cNvSpPr txBox="1"/>
      </xdr:nvSpPr>
      <xdr:spPr>
        <a:xfrm>
          <a:off x="2844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66040</xdr:rowOff>
    </xdr:from>
    <xdr:to>
      <xdr:col>11</xdr:col>
      <xdr:colOff>82550</xdr:colOff>
      <xdr:row>62</xdr:row>
      <xdr:rowOff>167640</xdr:rowOff>
    </xdr:to>
    <xdr:sp macro="" textlink="">
      <xdr:nvSpPr>
        <xdr:cNvPr id="155" name="楕円 154"/>
        <xdr:cNvSpPr/>
      </xdr:nvSpPr>
      <xdr:spPr>
        <a:xfrm>
          <a:off x="2286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152417</xdr:rowOff>
    </xdr:from>
    <xdr:ext cx="762000" cy="259045"/>
    <xdr:sp macro="" textlink="">
      <xdr:nvSpPr>
        <xdr:cNvPr id="156" name="テキスト ボックス 155"/>
        <xdr:cNvSpPr txBox="1"/>
      </xdr:nvSpPr>
      <xdr:spPr>
        <a:xfrm>
          <a:off x="1955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123952</xdr:rowOff>
    </xdr:from>
    <xdr:to>
      <xdr:col>7</xdr:col>
      <xdr:colOff>31750</xdr:colOff>
      <xdr:row>63</xdr:row>
      <xdr:rowOff>54102</xdr:rowOff>
    </xdr:to>
    <xdr:sp macro="" textlink="">
      <xdr:nvSpPr>
        <xdr:cNvPr id="157" name="楕円 156"/>
        <xdr:cNvSpPr/>
      </xdr:nvSpPr>
      <xdr:spPr>
        <a:xfrm>
          <a:off x="13970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38879</xdr:rowOff>
    </xdr:from>
    <xdr:ext cx="762000" cy="259045"/>
    <xdr:sp macro="" textlink="">
      <xdr:nvSpPr>
        <xdr:cNvPr id="158" name="テキスト ボックス 157"/>
        <xdr:cNvSpPr txBox="1"/>
      </xdr:nvSpPr>
      <xdr:spPr>
        <a:xfrm>
          <a:off x="1066800" y="1084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年度の人件費は、</a:t>
          </a:r>
          <a:r>
            <a:rPr kumimoji="1" lang="ja-JP" altLang="en-US" sz="1100">
              <a:solidFill>
                <a:schemeClr val="dk1"/>
              </a:solidFill>
              <a:effectLst/>
              <a:latin typeface="+mn-lt"/>
              <a:ea typeface="+mn-ea"/>
              <a:cs typeface="+mn-cs"/>
            </a:rPr>
            <a:t>庁舎整備などにより支弁人件費などが増加となったが</a:t>
          </a:r>
          <a:r>
            <a:rPr kumimoji="1" lang="ja-JP" altLang="ja-JP" sz="1100">
              <a:solidFill>
                <a:schemeClr val="dk1"/>
              </a:solidFill>
              <a:effectLst/>
              <a:latin typeface="+mn-lt"/>
              <a:ea typeface="+mn-ea"/>
              <a:cs typeface="+mn-cs"/>
            </a:rPr>
            <a:t>、物件費</a:t>
          </a:r>
          <a:r>
            <a:rPr kumimoji="1" lang="ja-JP" altLang="en-US" sz="1100">
              <a:solidFill>
                <a:schemeClr val="dk1"/>
              </a:solidFill>
              <a:effectLst/>
              <a:latin typeface="+mn-lt"/>
              <a:ea typeface="+mn-ea"/>
              <a:cs typeface="+mn-cs"/>
            </a:rPr>
            <a:t>については前年度に比べ減額となったため、類似団体平均を上回っているものの、結果として人口１人当たりのコスト</a:t>
          </a:r>
          <a:r>
            <a:rPr kumimoji="1" lang="ja-JP" altLang="ja-JP" sz="1100">
              <a:solidFill>
                <a:schemeClr val="dk1"/>
              </a:solidFill>
              <a:effectLst/>
              <a:latin typeface="+mn-lt"/>
              <a:ea typeface="+mn-ea"/>
              <a:cs typeface="+mn-cs"/>
            </a:rPr>
            <a:t>縮減が図られている。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引き続き人口が緩やかな増加傾向にある中で、徹底した事業の見直し等によるコスト削減に努める。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53618</xdr:rowOff>
    </xdr:from>
    <xdr:to>
      <xdr:col>23</xdr:col>
      <xdr:colOff>133350</xdr:colOff>
      <xdr:row>89</xdr:row>
      <xdr:rowOff>38125</xdr:rowOff>
    </xdr:to>
    <xdr:cxnSp macro="">
      <xdr:nvCxnSpPr>
        <xdr:cNvPr id="190" name="直線コネクタ 189"/>
        <xdr:cNvCxnSpPr/>
      </xdr:nvCxnSpPr>
      <xdr:spPr>
        <a:xfrm flipV="1">
          <a:off x="4953000" y="13941068"/>
          <a:ext cx="0" cy="13561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10202</xdr:rowOff>
    </xdr:from>
    <xdr:ext cx="762000" cy="259045"/>
    <xdr:sp macro="" textlink="">
      <xdr:nvSpPr>
        <xdr:cNvPr id="191" name="人件費・物件費等の状況最小値テキスト"/>
        <xdr:cNvSpPr txBox="1"/>
      </xdr:nvSpPr>
      <xdr:spPr>
        <a:xfrm>
          <a:off x="5041900" y="1526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38125</xdr:rowOff>
    </xdr:from>
    <xdr:to>
      <xdr:col>24</xdr:col>
      <xdr:colOff>12700</xdr:colOff>
      <xdr:row>89</xdr:row>
      <xdr:rowOff>38125</xdr:rowOff>
    </xdr:to>
    <xdr:cxnSp macro="">
      <xdr:nvCxnSpPr>
        <xdr:cNvPr id="192" name="直線コネクタ 191"/>
        <xdr:cNvCxnSpPr/>
      </xdr:nvCxnSpPr>
      <xdr:spPr>
        <a:xfrm>
          <a:off x="4864100" y="1529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139995</xdr:rowOff>
    </xdr:from>
    <xdr:ext cx="762000" cy="259045"/>
    <xdr:sp macro="" textlink="">
      <xdr:nvSpPr>
        <xdr:cNvPr id="193" name="人件費・物件費等の状況最大値テキスト"/>
        <xdr:cNvSpPr txBox="1"/>
      </xdr:nvSpPr>
      <xdr:spPr>
        <a:xfrm>
          <a:off x="5041900" y="1368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53618</xdr:rowOff>
    </xdr:from>
    <xdr:to>
      <xdr:col>24</xdr:col>
      <xdr:colOff>12700</xdr:colOff>
      <xdr:row>81</xdr:row>
      <xdr:rowOff>53618</xdr:rowOff>
    </xdr:to>
    <xdr:cxnSp macro="">
      <xdr:nvCxnSpPr>
        <xdr:cNvPr id="194" name="直線コネクタ 193"/>
        <xdr:cNvCxnSpPr/>
      </xdr:nvCxnSpPr>
      <xdr:spPr>
        <a:xfrm>
          <a:off x="4864100" y="1394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120997</xdr:rowOff>
    </xdr:from>
    <xdr:to>
      <xdr:col>23</xdr:col>
      <xdr:colOff>133350</xdr:colOff>
      <xdr:row>83</xdr:row>
      <xdr:rowOff>130282</xdr:rowOff>
    </xdr:to>
    <xdr:cxnSp macro="">
      <xdr:nvCxnSpPr>
        <xdr:cNvPr id="195" name="直線コネクタ 194"/>
        <xdr:cNvCxnSpPr/>
      </xdr:nvCxnSpPr>
      <xdr:spPr>
        <a:xfrm flipV="1">
          <a:off x="4114800" y="14351347"/>
          <a:ext cx="838200" cy="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10853</xdr:rowOff>
    </xdr:from>
    <xdr:ext cx="762000" cy="259045"/>
    <xdr:sp macro="" textlink="">
      <xdr:nvSpPr>
        <xdr:cNvPr id="196" name="人件費・物件費等の状況平均値テキスト"/>
        <xdr:cNvSpPr txBox="1"/>
      </xdr:nvSpPr>
      <xdr:spPr>
        <a:xfrm>
          <a:off x="5041900" y="14069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165776</xdr:rowOff>
    </xdr:from>
    <xdr:to>
      <xdr:col>23</xdr:col>
      <xdr:colOff>184150</xdr:colOff>
      <xdr:row>83</xdr:row>
      <xdr:rowOff>95926</xdr:rowOff>
    </xdr:to>
    <xdr:sp macro="" textlink="">
      <xdr:nvSpPr>
        <xdr:cNvPr id="197" name="フローチャート: 判断 196"/>
        <xdr:cNvSpPr/>
      </xdr:nvSpPr>
      <xdr:spPr>
        <a:xfrm>
          <a:off x="4902200" y="1422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130282</xdr:rowOff>
    </xdr:from>
    <xdr:to>
      <xdr:col>19</xdr:col>
      <xdr:colOff>133350</xdr:colOff>
      <xdr:row>83</xdr:row>
      <xdr:rowOff>130764</xdr:rowOff>
    </xdr:to>
    <xdr:cxnSp macro="">
      <xdr:nvCxnSpPr>
        <xdr:cNvPr id="198" name="直線コネクタ 197"/>
        <xdr:cNvCxnSpPr/>
      </xdr:nvCxnSpPr>
      <xdr:spPr>
        <a:xfrm flipV="1">
          <a:off x="3225800" y="14360632"/>
          <a:ext cx="889000" cy="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58271</xdr:rowOff>
    </xdr:from>
    <xdr:to>
      <xdr:col>19</xdr:col>
      <xdr:colOff>184150</xdr:colOff>
      <xdr:row>83</xdr:row>
      <xdr:rowOff>159871</xdr:rowOff>
    </xdr:to>
    <xdr:sp macro="" textlink="">
      <xdr:nvSpPr>
        <xdr:cNvPr id="199" name="フローチャート: 判断 198"/>
        <xdr:cNvSpPr/>
      </xdr:nvSpPr>
      <xdr:spPr>
        <a:xfrm>
          <a:off x="4064000" y="1428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170048</xdr:rowOff>
    </xdr:from>
    <xdr:ext cx="736600" cy="259045"/>
    <xdr:sp macro="" textlink="">
      <xdr:nvSpPr>
        <xdr:cNvPr id="200" name="テキスト ボックス 199"/>
        <xdr:cNvSpPr txBox="1"/>
      </xdr:nvSpPr>
      <xdr:spPr>
        <a:xfrm>
          <a:off x="3733800" y="14057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130764</xdr:rowOff>
    </xdr:from>
    <xdr:to>
      <xdr:col>15</xdr:col>
      <xdr:colOff>82550</xdr:colOff>
      <xdr:row>83</xdr:row>
      <xdr:rowOff>134889</xdr:rowOff>
    </xdr:to>
    <xdr:cxnSp macro="">
      <xdr:nvCxnSpPr>
        <xdr:cNvPr id="201" name="直線コネクタ 200"/>
        <xdr:cNvCxnSpPr/>
      </xdr:nvCxnSpPr>
      <xdr:spPr>
        <a:xfrm flipV="1">
          <a:off x="2336800" y="14361114"/>
          <a:ext cx="889000" cy="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136635</xdr:rowOff>
    </xdr:from>
    <xdr:to>
      <xdr:col>15</xdr:col>
      <xdr:colOff>133350</xdr:colOff>
      <xdr:row>84</xdr:row>
      <xdr:rowOff>66785</xdr:rowOff>
    </xdr:to>
    <xdr:sp macro="" textlink="">
      <xdr:nvSpPr>
        <xdr:cNvPr id="202" name="フローチャート: 判断 201"/>
        <xdr:cNvSpPr/>
      </xdr:nvSpPr>
      <xdr:spPr>
        <a:xfrm>
          <a:off x="3175000" y="1436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51562</xdr:rowOff>
    </xdr:from>
    <xdr:ext cx="762000" cy="259045"/>
    <xdr:sp macro="" textlink="">
      <xdr:nvSpPr>
        <xdr:cNvPr id="203" name="テキスト ボックス 202"/>
        <xdr:cNvSpPr txBox="1"/>
      </xdr:nvSpPr>
      <xdr:spPr>
        <a:xfrm>
          <a:off x="2844800" y="1445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67337</xdr:rowOff>
    </xdr:from>
    <xdr:to>
      <xdr:col>11</xdr:col>
      <xdr:colOff>31750</xdr:colOff>
      <xdr:row>83</xdr:row>
      <xdr:rowOff>134889</xdr:rowOff>
    </xdr:to>
    <xdr:cxnSp macro="">
      <xdr:nvCxnSpPr>
        <xdr:cNvPr id="204" name="直線コネクタ 203"/>
        <xdr:cNvCxnSpPr/>
      </xdr:nvCxnSpPr>
      <xdr:spPr>
        <a:xfrm>
          <a:off x="1447800" y="14297687"/>
          <a:ext cx="889000" cy="67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156848</xdr:rowOff>
    </xdr:from>
    <xdr:to>
      <xdr:col>11</xdr:col>
      <xdr:colOff>82550</xdr:colOff>
      <xdr:row>84</xdr:row>
      <xdr:rowOff>86998</xdr:rowOff>
    </xdr:to>
    <xdr:sp macro="" textlink="">
      <xdr:nvSpPr>
        <xdr:cNvPr id="205" name="フローチャート: 判断 204"/>
        <xdr:cNvSpPr/>
      </xdr:nvSpPr>
      <xdr:spPr>
        <a:xfrm>
          <a:off x="2286000" y="1438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71775</xdr:rowOff>
    </xdr:from>
    <xdr:ext cx="762000" cy="259045"/>
    <xdr:sp macro="" textlink="">
      <xdr:nvSpPr>
        <xdr:cNvPr id="206" name="テキスト ボックス 205"/>
        <xdr:cNvSpPr txBox="1"/>
      </xdr:nvSpPr>
      <xdr:spPr>
        <a:xfrm>
          <a:off x="1955800" y="14473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52710</xdr:rowOff>
    </xdr:from>
    <xdr:to>
      <xdr:col>7</xdr:col>
      <xdr:colOff>31750</xdr:colOff>
      <xdr:row>83</xdr:row>
      <xdr:rowOff>154310</xdr:rowOff>
    </xdr:to>
    <xdr:sp macro="" textlink="">
      <xdr:nvSpPr>
        <xdr:cNvPr id="207" name="フローチャート: 判断 206"/>
        <xdr:cNvSpPr/>
      </xdr:nvSpPr>
      <xdr:spPr>
        <a:xfrm>
          <a:off x="1397000" y="1428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139087</xdr:rowOff>
    </xdr:from>
    <xdr:ext cx="762000" cy="259045"/>
    <xdr:sp macro="" textlink="">
      <xdr:nvSpPr>
        <xdr:cNvPr id="208" name="テキスト ボックス 207"/>
        <xdr:cNvSpPr txBox="1"/>
      </xdr:nvSpPr>
      <xdr:spPr>
        <a:xfrm>
          <a:off x="1066800" y="1436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70197</xdr:rowOff>
    </xdr:from>
    <xdr:to>
      <xdr:col>23</xdr:col>
      <xdr:colOff>184150</xdr:colOff>
      <xdr:row>84</xdr:row>
      <xdr:rowOff>347</xdr:rowOff>
    </xdr:to>
    <xdr:sp macro="" textlink="">
      <xdr:nvSpPr>
        <xdr:cNvPr id="214" name="楕円 213"/>
        <xdr:cNvSpPr/>
      </xdr:nvSpPr>
      <xdr:spPr>
        <a:xfrm>
          <a:off x="4902200" y="1430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42274</xdr:rowOff>
    </xdr:from>
    <xdr:ext cx="762000" cy="259045"/>
    <xdr:sp macro="" textlink="">
      <xdr:nvSpPr>
        <xdr:cNvPr id="215" name="人件費・物件費等の状況該当値テキスト"/>
        <xdr:cNvSpPr txBox="1"/>
      </xdr:nvSpPr>
      <xdr:spPr>
        <a:xfrm>
          <a:off x="5041900" y="14272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79482</xdr:rowOff>
    </xdr:from>
    <xdr:to>
      <xdr:col>19</xdr:col>
      <xdr:colOff>184150</xdr:colOff>
      <xdr:row>84</xdr:row>
      <xdr:rowOff>9632</xdr:rowOff>
    </xdr:to>
    <xdr:sp macro="" textlink="">
      <xdr:nvSpPr>
        <xdr:cNvPr id="216" name="楕円 215"/>
        <xdr:cNvSpPr/>
      </xdr:nvSpPr>
      <xdr:spPr>
        <a:xfrm>
          <a:off x="4064000" y="1430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165859</xdr:rowOff>
    </xdr:from>
    <xdr:ext cx="736600" cy="259045"/>
    <xdr:sp macro="" textlink="">
      <xdr:nvSpPr>
        <xdr:cNvPr id="217" name="テキスト ボックス 216"/>
        <xdr:cNvSpPr txBox="1"/>
      </xdr:nvSpPr>
      <xdr:spPr>
        <a:xfrm>
          <a:off x="3733800" y="1439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79964</xdr:rowOff>
    </xdr:from>
    <xdr:to>
      <xdr:col>15</xdr:col>
      <xdr:colOff>133350</xdr:colOff>
      <xdr:row>84</xdr:row>
      <xdr:rowOff>10114</xdr:rowOff>
    </xdr:to>
    <xdr:sp macro="" textlink="">
      <xdr:nvSpPr>
        <xdr:cNvPr id="218" name="楕円 217"/>
        <xdr:cNvSpPr/>
      </xdr:nvSpPr>
      <xdr:spPr>
        <a:xfrm>
          <a:off x="3175000" y="1431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20291</xdr:rowOff>
    </xdr:from>
    <xdr:ext cx="762000" cy="259045"/>
    <xdr:sp macro="" textlink="">
      <xdr:nvSpPr>
        <xdr:cNvPr id="219" name="テキスト ボックス 218"/>
        <xdr:cNvSpPr txBox="1"/>
      </xdr:nvSpPr>
      <xdr:spPr>
        <a:xfrm>
          <a:off x="2844800" y="1407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84089</xdr:rowOff>
    </xdr:from>
    <xdr:to>
      <xdr:col>11</xdr:col>
      <xdr:colOff>82550</xdr:colOff>
      <xdr:row>84</xdr:row>
      <xdr:rowOff>14239</xdr:rowOff>
    </xdr:to>
    <xdr:sp macro="" textlink="">
      <xdr:nvSpPr>
        <xdr:cNvPr id="220" name="楕円 219"/>
        <xdr:cNvSpPr/>
      </xdr:nvSpPr>
      <xdr:spPr>
        <a:xfrm>
          <a:off x="2286000" y="1431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24416</xdr:rowOff>
    </xdr:from>
    <xdr:ext cx="762000" cy="259045"/>
    <xdr:sp macro="" textlink="">
      <xdr:nvSpPr>
        <xdr:cNvPr id="221" name="テキスト ボックス 220"/>
        <xdr:cNvSpPr txBox="1"/>
      </xdr:nvSpPr>
      <xdr:spPr>
        <a:xfrm>
          <a:off x="1955800" y="1408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16537</xdr:rowOff>
    </xdr:from>
    <xdr:to>
      <xdr:col>7</xdr:col>
      <xdr:colOff>31750</xdr:colOff>
      <xdr:row>83</xdr:row>
      <xdr:rowOff>118137</xdr:rowOff>
    </xdr:to>
    <xdr:sp macro="" textlink="">
      <xdr:nvSpPr>
        <xdr:cNvPr id="222" name="楕円 221"/>
        <xdr:cNvSpPr/>
      </xdr:nvSpPr>
      <xdr:spPr>
        <a:xfrm>
          <a:off x="1397000" y="1424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128314</xdr:rowOff>
    </xdr:from>
    <xdr:ext cx="762000" cy="259045"/>
    <xdr:sp macro="" textlink="">
      <xdr:nvSpPr>
        <xdr:cNvPr id="223" name="テキスト ボックス 222"/>
        <xdr:cNvSpPr txBox="1"/>
      </xdr:nvSpPr>
      <xdr:spPr>
        <a:xfrm>
          <a:off x="1066800" y="1401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年度以降、一定水準規模の範囲内で現状維持となっている。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、近隣他都市や類似団体との均衡に加え、職務に邁進できるような職員の処遇も踏まえ、適切な給与水準</a:t>
          </a:r>
          <a:r>
            <a:rPr kumimoji="1" lang="ja-JP" altLang="en-US" sz="1100">
              <a:solidFill>
                <a:schemeClr val="dk1"/>
              </a:solidFill>
              <a:effectLst/>
              <a:latin typeface="+mn-lt"/>
              <a:ea typeface="+mn-ea"/>
              <a:cs typeface="+mn-cs"/>
            </a:rPr>
            <a:t>の維持</a:t>
          </a:r>
          <a:r>
            <a:rPr kumimoji="1" lang="ja-JP" altLang="ja-JP" sz="1100">
              <a:solidFill>
                <a:schemeClr val="dk1"/>
              </a:solidFill>
              <a:effectLst/>
              <a:latin typeface="+mn-lt"/>
              <a:ea typeface="+mn-ea"/>
              <a:cs typeface="+mn-cs"/>
            </a:rPr>
            <a:t>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9" name="直線コネクタ 238"/>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0" name="テキスト ボックス 239"/>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1" name="直線コネクタ 240"/>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2" name="テキスト ボックス 241"/>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3" name="直線コネクタ 242"/>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4" name="テキスト ボックス 243"/>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5" name="直線コネクタ 244"/>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6" name="テキスト ボックス 245"/>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87630</xdr:rowOff>
    </xdr:from>
    <xdr:to>
      <xdr:col>81</xdr:col>
      <xdr:colOff>44450</xdr:colOff>
      <xdr:row>89</xdr:row>
      <xdr:rowOff>93980</xdr:rowOff>
    </xdr:to>
    <xdr:cxnSp macro="">
      <xdr:nvCxnSpPr>
        <xdr:cNvPr id="250" name="直線コネクタ 249"/>
        <xdr:cNvCxnSpPr/>
      </xdr:nvCxnSpPr>
      <xdr:spPr>
        <a:xfrm flipV="1">
          <a:off x="17018000" y="14146530"/>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51" name="給与水準   （国との比較）最小値テキスト"/>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52" name="直線コネクタ 251"/>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81</xdr:row>
      <xdr:rowOff>2557</xdr:rowOff>
    </xdr:from>
    <xdr:ext cx="762000" cy="259045"/>
    <xdr:sp macro="" textlink="">
      <xdr:nvSpPr>
        <xdr:cNvPr id="253" name="給与水準   （国との比較）最大値テキスト"/>
        <xdr:cNvSpPr txBox="1"/>
      </xdr:nvSpPr>
      <xdr:spPr>
        <a:xfrm>
          <a:off x="17106900" y="1389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87630</xdr:rowOff>
    </xdr:from>
    <xdr:to>
      <xdr:col>81</xdr:col>
      <xdr:colOff>133350</xdr:colOff>
      <xdr:row>82</xdr:row>
      <xdr:rowOff>87630</xdr:rowOff>
    </xdr:to>
    <xdr:cxnSp macro="">
      <xdr:nvCxnSpPr>
        <xdr:cNvPr id="254" name="直線コネクタ 253"/>
        <xdr:cNvCxnSpPr/>
      </xdr:nvCxnSpPr>
      <xdr:spPr>
        <a:xfrm>
          <a:off x="16929100" y="14146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96520</xdr:rowOff>
    </xdr:from>
    <xdr:to>
      <xdr:col>81</xdr:col>
      <xdr:colOff>44450</xdr:colOff>
      <xdr:row>88</xdr:row>
      <xdr:rowOff>144780</xdr:rowOff>
    </xdr:to>
    <xdr:cxnSp macro="">
      <xdr:nvCxnSpPr>
        <xdr:cNvPr id="255" name="直線コネクタ 254"/>
        <xdr:cNvCxnSpPr/>
      </xdr:nvCxnSpPr>
      <xdr:spPr>
        <a:xfrm flipV="1">
          <a:off x="16179800" y="1518412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91457</xdr:rowOff>
    </xdr:from>
    <xdr:ext cx="762000" cy="259045"/>
    <xdr:sp macro="" textlink="">
      <xdr:nvSpPr>
        <xdr:cNvPr id="256" name="給与水準   （国との比較）平均値テキスト"/>
        <xdr:cNvSpPr txBox="1"/>
      </xdr:nvSpPr>
      <xdr:spPr>
        <a:xfrm>
          <a:off x="17106900" y="14664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74930</xdr:rowOff>
    </xdr:from>
    <xdr:to>
      <xdr:col>81</xdr:col>
      <xdr:colOff>95250</xdr:colOff>
      <xdr:row>87</xdr:row>
      <xdr:rowOff>5080</xdr:rowOff>
    </xdr:to>
    <xdr:sp macro="" textlink="">
      <xdr:nvSpPr>
        <xdr:cNvPr id="257" name="フローチャート: 判断 256"/>
        <xdr:cNvSpPr/>
      </xdr:nvSpPr>
      <xdr:spPr>
        <a:xfrm>
          <a:off x="16967200" y="1481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144780</xdr:rowOff>
    </xdr:from>
    <xdr:to>
      <xdr:col>77</xdr:col>
      <xdr:colOff>44450</xdr:colOff>
      <xdr:row>89</xdr:row>
      <xdr:rowOff>45720</xdr:rowOff>
    </xdr:to>
    <xdr:cxnSp macro="">
      <xdr:nvCxnSpPr>
        <xdr:cNvPr id="258" name="直線コネクタ 257"/>
        <xdr:cNvCxnSpPr/>
      </xdr:nvCxnSpPr>
      <xdr:spPr>
        <a:xfrm flipV="1">
          <a:off x="15290800" y="152323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0</xdr:rowOff>
    </xdr:from>
    <xdr:to>
      <xdr:col>77</xdr:col>
      <xdr:colOff>95250</xdr:colOff>
      <xdr:row>87</xdr:row>
      <xdr:rowOff>101600</xdr:rowOff>
    </xdr:to>
    <xdr:sp macro="" textlink="">
      <xdr:nvSpPr>
        <xdr:cNvPr id="259" name="フローチャート: 判断 258"/>
        <xdr:cNvSpPr/>
      </xdr:nvSpPr>
      <xdr:spPr>
        <a:xfrm>
          <a:off x="16129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111777</xdr:rowOff>
    </xdr:from>
    <xdr:ext cx="736600" cy="259045"/>
    <xdr:sp macro="" textlink="">
      <xdr:nvSpPr>
        <xdr:cNvPr id="260" name="テキスト ボックス 259"/>
        <xdr:cNvSpPr txBox="1"/>
      </xdr:nvSpPr>
      <xdr:spPr>
        <a:xfrm>
          <a:off x="15798800" y="1468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45720</xdr:rowOff>
    </xdr:from>
    <xdr:to>
      <xdr:col>72</xdr:col>
      <xdr:colOff>203200</xdr:colOff>
      <xdr:row>89</xdr:row>
      <xdr:rowOff>142239</xdr:rowOff>
    </xdr:to>
    <xdr:cxnSp macro="">
      <xdr:nvCxnSpPr>
        <xdr:cNvPr id="261" name="直線コネクタ 260"/>
        <xdr:cNvCxnSpPr/>
      </xdr:nvCxnSpPr>
      <xdr:spPr>
        <a:xfrm flipV="1">
          <a:off x="14401800" y="15304770"/>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24130</xdr:rowOff>
    </xdr:from>
    <xdr:to>
      <xdr:col>73</xdr:col>
      <xdr:colOff>44450</xdr:colOff>
      <xdr:row>87</xdr:row>
      <xdr:rowOff>125730</xdr:rowOff>
    </xdr:to>
    <xdr:sp macro="" textlink="">
      <xdr:nvSpPr>
        <xdr:cNvPr id="262" name="フローチャート: 判断 261"/>
        <xdr:cNvSpPr/>
      </xdr:nvSpPr>
      <xdr:spPr>
        <a:xfrm>
          <a:off x="15240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135907</xdr:rowOff>
    </xdr:from>
    <xdr:ext cx="762000" cy="259045"/>
    <xdr:sp macro="" textlink="">
      <xdr:nvSpPr>
        <xdr:cNvPr id="263" name="テキスト ボックス 262"/>
        <xdr:cNvSpPr txBox="1"/>
      </xdr:nvSpPr>
      <xdr:spPr>
        <a:xfrm>
          <a:off x="14909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118111</xdr:rowOff>
    </xdr:from>
    <xdr:to>
      <xdr:col>68</xdr:col>
      <xdr:colOff>152400</xdr:colOff>
      <xdr:row>89</xdr:row>
      <xdr:rowOff>142239</xdr:rowOff>
    </xdr:to>
    <xdr:cxnSp macro="">
      <xdr:nvCxnSpPr>
        <xdr:cNvPr id="264" name="直線コネクタ 263"/>
        <xdr:cNvCxnSpPr/>
      </xdr:nvCxnSpPr>
      <xdr:spPr>
        <a:xfrm>
          <a:off x="13512800" y="15377161"/>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96520</xdr:rowOff>
    </xdr:from>
    <xdr:to>
      <xdr:col>68</xdr:col>
      <xdr:colOff>203200</xdr:colOff>
      <xdr:row>88</xdr:row>
      <xdr:rowOff>26670</xdr:rowOff>
    </xdr:to>
    <xdr:sp macro="" textlink="">
      <xdr:nvSpPr>
        <xdr:cNvPr id="265" name="フローチャート: 判断 264"/>
        <xdr:cNvSpPr/>
      </xdr:nvSpPr>
      <xdr:spPr>
        <a:xfrm>
          <a:off x="14351000" y="1501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36847</xdr:rowOff>
    </xdr:from>
    <xdr:ext cx="762000" cy="259045"/>
    <xdr:sp macro="" textlink="">
      <xdr:nvSpPr>
        <xdr:cNvPr id="266" name="テキスト ボックス 265"/>
        <xdr:cNvSpPr txBox="1"/>
      </xdr:nvSpPr>
      <xdr:spPr>
        <a:xfrm>
          <a:off x="14020800" y="1478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26670</xdr:rowOff>
    </xdr:from>
    <xdr:to>
      <xdr:col>64</xdr:col>
      <xdr:colOff>152400</xdr:colOff>
      <xdr:row>86</xdr:row>
      <xdr:rowOff>128270</xdr:rowOff>
    </xdr:to>
    <xdr:sp macro="" textlink="">
      <xdr:nvSpPr>
        <xdr:cNvPr id="267" name="フローチャート: 判断 266"/>
        <xdr:cNvSpPr/>
      </xdr:nvSpPr>
      <xdr:spPr>
        <a:xfrm>
          <a:off x="13462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138447</xdr:rowOff>
    </xdr:from>
    <xdr:ext cx="762000" cy="259045"/>
    <xdr:sp macro="" textlink="">
      <xdr:nvSpPr>
        <xdr:cNvPr id="268" name="テキスト ボックス 267"/>
        <xdr:cNvSpPr txBox="1"/>
      </xdr:nvSpPr>
      <xdr:spPr>
        <a:xfrm>
          <a:off x="13131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45720</xdr:rowOff>
    </xdr:from>
    <xdr:to>
      <xdr:col>81</xdr:col>
      <xdr:colOff>95250</xdr:colOff>
      <xdr:row>88</xdr:row>
      <xdr:rowOff>147320</xdr:rowOff>
    </xdr:to>
    <xdr:sp macro="" textlink="">
      <xdr:nvSpPr>
        <xdr:cNvPr id="274" name="楕円 273"/>
        <xdr:cNvSpPr/>
      </xdr:nvSpPr>
      <xdr:spPr>
        <a:xfrm>
          <a:off x="169672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17797</xdr:rowOff>
    </xdr:from>
    <xdr:ext cx="762000" cy="259045"/>
    <xdr:sp macro="" textlink="">
      <xdr:nvSpPr>
        <xdr:cNvPr id="275" name="給与水準   （国との比較）該当値テキスト"/>
        <xdr:cNvSpPr txBox="1"/>
      </xdr:nvSpPr>
      <xdr:spPr>
        <a:xfrm>
          <a:off x="17106900" y="151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93980</xdr:rowOff>
    </xdr:from>
    <xdr:to>
      <xdr:col>77</xdr:col>
      <xdr:colOff>95250</xdr:colOff>
      <xdr:row>89</xdr:row>
      <xdr:rowOff>24130</xdr:rowOff>
    </xdr:to>
    <xdr:sp macro="" textlink="">
      <xdr:nvSpPr>
        <xdr:cNvPr id="276" name="楕円 275"/>
        <xdr:cNvSpPr/>
      </xdr:nvSpPr>
      <xdr:spPr>
        <a:xfrm>
          <a:off x="16129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8907</xdr:rowOff>
    </xdr:from>
    <xdr:ext cx="736600" cy="259045"/>
    <xdr:sp macro="" textlink="">
      <xdr:nvSpPr>
        <xdr:cNvPr id="277" name="テキスト ボックス 276"/>
        <xdr:cNvSpPr txBox="1"/>
      </xdr:nvSpPr>
      <xdr:spPr>
        <a:xfrm>
          <a:off x="15798800" y="1526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166370</xdr:rowOff>
    </xdr:from>
    <xdr:to>
      <xdr:col>73</xdr:col>
      <xdr:colOff>44450</xdr:colOff>
      <xdr:row>89</xdr:row>
      <xdr:rowOff>96520</xdr:rowOff>
    </xdr:to>
    <xdr:sp macro="" textlink="">
      <xdr:nvSpPr>
        <xdr:cNvPr id="278" name="楕円 277"/>
        <xdr:cNvSpPr/>
      </xdr:nvSpPr>
      <xdr:spPr>
        <a:xfrm>
          <a:off x="15240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81297</xdr:rowOff>
    </xdr:from>
    <xdr:ext cx="762000" cy="259045"/>
    <xdr:sp macro="" textlink="">
      <xdr:nvSpPr>
        <xdr:cNvPr id="279" name="テキスト ボックス 278"/>
        <xdr:cNvSpPr txBox="1"/>
      </xdr:nvSpPr>
      <xdr:spPr>
        <a:xfrm>
          <a:off x="14909800" y="1534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91439</xdr:rowOff>
    </xdr:from>
    <xdr:to>
      <xdr:col>68</xdr:col>
      <xdr:colOff>203200</xdr:colOff>
      <xdr:row>90</xdr:row>
      <xdr:rowOff>21589</xdr:rowOff>
    </xdr:to>
    <xdr:sp macro="" textlink="">
      <xdr:nvSpPr>
        <xdr:cNvPr id="280" name="楕円 279"/>
        <xdr:cNvSpPr/>
      </xdr:nvSpPr>
      <xdr:spPr>
        <a:xfrm>
          <a:off x="14351000" y="1535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90</xdr:row>
      <xdr:rowOff>6366</xdr:rowOff>
    </xdr:from>
    <xdr:ext cx="762000" cy="259045"/>
    <xdr:sp macro="" textlink="">
      <xdr:nvSpPr>
        <xdr:cNvPr id="281" name="テキスト ボックス 280"/>
        <xdr:cNvSpPr txBox="1"/>
      </xdr:nvSpPr>
      <xdr:spPr>
        <a:xfrm>
          <a:off x="14020800" y="1543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67311</xdr:rowOff>
    </xdr:from>
    <xdr:to>
      <xdr:col>64</xdr:col>
      <xdr:colOff>152400</xdr:colOff>
      <xdr:row>89</xdr:row>
      <xdr:rowOff>168911</xdr:rowOff>
    </xdr:to>
    <xdr:sp macro="" textlink="">
      <xdr:nvSpPr>
        <xdr:cNvPr id="282" name="楕円 281"/>
        <xdr:cNvSpPr/>
      </xdr:nvSpPr>
      <xdr:spPr>
        <a:xfrm>
          <a:off x="13462000" y="1532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153688</xdr:rowOff>
    </xdr:from>
    <xdr:ext cx="762000" cy="259045"/>
    <xdr:sp macro="" textlink="">
      <xdr:nvSpPr>
        <xdr:cNvPr id="283" name="テキスト ボックス 282"/>
        <xdr:cNvSpPr txBox="1"/>
      </xdr:nvSpPr>
      <xdr:spPr>
        <a:xfrm>
          <a:off x="13131800" y="1541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ここ数年、類似団体平均とほぼ同様の推移を示している。本市は人口増が続く傾向にあり、それに伴い福祉や子育て業務をはじめとする行政需要の増加が見込まれる。</a:t>
          </a:r>
          <a:endParaRPr lang="ja-JP" altLang="ja-JP" sz="1400">
            <a:effectLst/>
          </a:endParaRPr>
        </a:p>
        <a:p>
          <a:r>
            <a:rPr kumimoji="1" lang="ja-JP" altLang="ja-JP" sz="1100">
              <a:solidFill>
                <a:schemeClr val="dk1"/>
              </a:solidFill>
              <a:effectLst/>
              <a:latin typeface="+mn-lt"/>
              <a:ea typeface="+mn-ea"/>
              <a:cs typeface="+mn-cs"/>
            </a:rPr>
            <a:t>　再任用職員、任期付職員など多様な任用形態の職員の活用、行財政改革による更なる業務の効率化、マルチパートナーシップによる業務連携や指定管理者制度など民間活力を導入することにより、適切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21046</xdr:rowOff>
    </xdr:from>
    <xdr:to>
      <xdr:col>81</xdr:col>
      <xdr:colOff>44450</xdr:colOff>
      <xdr:row>66</xdr:row>
      <xdr:rowOff>134257</xdr:rowOff>
    </xdr:to>
    <xdr:cxnSp macro="">
      <xdr:nvCxnSpPr>
        <xdr:cNvPr id="315" name="直線コネクタ 314"/>
        <xdr:cNvCxnSpPr/>
      </xdr:nvCxnSpPr>
      <xdr:spPr>
        <a:xfrm flipV="1">
          <a:off x="17018000" y="10136596"/>
          <a:ext cx="0" cy="13133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106334</xdr:rowOff>
    </xdr:from>
    <xdr:ext cx="762000" cy="259045"/>
    <xdr:sp macro="" textlink="">
      <xdr:nvSpPr>
        <xdr:cNvPr id="316" name="定員管理の状況最小値テキスト"/>
        <xdr:cNvSpPr txBox="1"/>
      </xdr:nvSpPr>
      <xdr:spPr>
        <a:xfrm>
          <a:off x="17106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134257</xdr:rowOff>
    </xdr:from>
    <xdr:to>
      <xdr:col>81</xdr:col>
      <xdr:colOff>133350</xdr:colOff>
      <xdr:row>66</xdr:row>
      <xdr:rowOff>134257</xdr:rowOff>
    </xdr:to>
    <xdr:cxnSp macro="">
      <xdr:nvCxnSpPr>
        <xdr:cNvPr id="317" name="直線コネクタ 316"/>
        <xdr:cNvCxnSpPr/>
      </xdr:nvCxnSpPr>
      <xdr:spPr>
        <a:xfrm>
          <a:off x="16929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107423</xdr:rowOff>
    </xdr:from>
    <xdr:ext cx="762000" cy="259045"/>
    <xdr:sp macro="" textlink="">
      <xdr:nvSpPr>
        <xdr:cNvPr id="318"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21046</xdr:rowOff>
    </xdr:from>
    <xdr:to>
      <xdr:col>81</xdr:col>
      <xdr:colOff>133350</xdr:colOff>
      <xdr:row>59</xdr:row>
      <xdr:rowOff>21046</xdr:rowOff>
    </xdr:to>
    <xdr:cxnSp macro="">
      <xdr:nvCxnSpPr>
        <xdr:cNvPr id="319" name="直線コネクタ 318"/>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34109</xdr:rowOff>
    </xdr:from>
    <xdr:to>
      <xdr:col>81</xdr:col>
      <xdr:colOff>44450</xdr:colOff>
      <xdr:row>62</xdr:row>
      <xdr:rowOff>41003</xdr:rowOff>
    </xdr:to>
    <xdr:cxnSp macro="">
      <xdr:nvCxnSpPr>
        <xdr:cNvPr id="320" name="直線コネクタ 319"/>
        <xdr:cNvCxnSpPr/>
      </xdr:nvCxnSpPr>
      <xdr:spPr>
        <a:xfrm flipV="1">
          <a:off x="16179800" y="10664009"/>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136814</xdr:rowOff>
    </xdr:from>
    <xdr:ext cx="762000" cy="259045"/>
    <xdr:sp macro="" textlink="">
      <xdr:nvSpPr>
        <xdr:cNvPr id="321" name="定員管理の状況平均値テキスト"/>
        <xdr:cNvSpPr txBox="1"/>
      </xdr:nvSpPr>
      <xdr:spPr>
        <a:xfrm>
          <a:off x="17106900" y="10423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120287</xdr:rowOff>
    </xdr:from>
    <xdr:to>
      <xdr:col>81</xdr:col>
      <xdr:colOff>95250</xdr:colOff>
      <xdr:row>62</xdr:row>
      <xdr:rowOff>50437</xdr:rowOff>
    </xdr:to>
    <xdr:sp macro="" textlink="">
      <xdr:nvSpPr>
        <xdr:cNvPr id="322" name="フローチャート: 判断 321"/>
        <xdr:cNvSpPr/>
      </xdr:nvSpPr>
      <xdr:spPr>
        <a:xfrm>
          <a:off x="169672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41003</xdr:rowOff>
    </xdr:from>
    <xdr:to>
      <xdr:col>77</xdr:col>
      <xdr:colOff>44450</xdr:colOff>
      <xdr:row>62</xdr:row>
      <xdr:rowOff>54791</xdr:rowOff>
    </xdr:to>
    <xdr:cxnSp macro="">
      <xdr:nvCxnSpPr>
        <xdr:cNvPr id="323" name="直線コネクタ 322"/>
        <xdr:cNvCxnSpPr/>
      </xdr:nvCxnSpPr>
      <xdr:spPr>
        <a:xfrm flipV="1">
          <a:off x="15290800" y="10670903"/>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137523</xdr:rowOff>
    </xdr:from>
    <xdr:to>
      <xdr:col>77</xdr:col>
      <xdr:colOff>95250</xdr:colOff>
      <xdr:row>62</xdr:row>
      <xdr:rowOff>67673</xdr:rowOff>
    </xdr:to>
    <xdr:sp macro="" textlink="">
      <xdr:nvSpPr>
        <xdr:cNvPr id="324" name="フローチャート: 判断 323"/>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77850</xdr:rowOff>
    </xdr:from>
    <xdr:ext cx="736600" cy="259045"/>
    <xdr:sp macro="" textlink="">
      <xdr:nvSpPr>
        <xdr:cNvPr id="325" name="テキスト ボックス 324"/>
        <xdr:cNvSpPr txBox="1"/>
      </xdr:nvSpPr>
      <xdr:spPr>
        <a:xfrm>
          <a:off x="15798800" y="10364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44450</xdr:rowOff>
    </xdr:from>
    <xdr:to>
      <xdr:col>72</xdr:col>
      <xdr:colOff>203200</xdr:colOff>
      <xdr:row>62</xdr:row>
      <xdr:rowOff>54791</xdr:rowOff>
    </xdr:to>
    <xdr:cxnSp macro="">
      <xdr:nvCxnSpPr>
        <xdr:cNvPr id="326" name="直線コネクタ 325"/>
        <xdr:cNvCxnSpPr/>
      </xdr:nvCxnSpPr>
      <xdr:spPr>
        <a:xfrm>
          <a:off x="14401800" y="10674350"/>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27" name="フローチャート: 判断 326"/>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77850</xdr:rowOff>
    </xdr:from>
    <xdr:ext cx="762000" cy="259045"/>
    <xdr:sp macro="" textlink="">
      <xdr:nvSpPr>
        <xdr:cNvPr id="328" name="テキスト ボックス 327"/>
        <xdr:cNvSpPr txBox="1"/>
      </xdr:nvSpPr>
      <xdr:spPr>
        <a:xfrm>
          <a:off x="14909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160746</xdr:rowOff>
    </xdr:from>
    <xdr:to>
      <xdr:col>68</xdr:col>
      <xdr:colOff>152400</xdr:colOff>
      <xdr:row>62</xdr:row>
      <xdr:rowOff>44450</xdr:rowOff>
    </xdr:to>
    <xdr:cxnSp macro="">
      <xdr:nvCxnSpPr>
        <xdr:cNvPr id="329" name="直線コネクタ 328"/>
        <xdr:cNvCxnSpPr/>
      </xdr:nvCxnSpPr>
      <xdr:spPr>
        <a:xfrm>
          <a:off x="13512800" y="10619196"/>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14333</xdr:rowOff>
    </xdr:from>
    <xdr:to>
      <xdr:col>68</xdr:col>
      <xdr:colOff>203200</xdr:colOff>
      <xdr:row>62</xdr:row>
      <xdr:rowOff>115933</xdr:rowOff>
    </xdr:to>
    <xdr:sp macro="" textlink="">
      <xdr:nvSpPr>
        <xdr:cNvPr id="330" name="フローチャート: 判断 329"/>
        <xdr:cNvSpPr/>
      </xdr:nvSpPr>
      <xdr:spPr>
        <a:xfrm>
          <a:off x="14351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100710</xdr:rowOff>
    </xdr:from>
    <xdr:ext cx="762000" cy="259045"/>
    <xdr:sp macro="" textlink="">
      <xdr:nvSpPr>
        <xdr:cNvPr id="331" name="テキスト ボックス 330"/>
        <xdr:cNvSpPr txBox="1"/>
      </xdr:nvSpPr>
      <xdr:spPr>
        <a:xfrm>
          <a:off x="14020800" y="107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137523</xdr:rowOff>
    </xdr:from>
    <xdr:to>
      <xdr:col>64</xdr:col>
      <xdr:colOff>152400</xdr:colOff>
      <xdr:row>62</xdr:row>
      <xdr:rowOff>67673</xdr:rowOff>
    </xdr:to>
    <xdr:sp macro="" textlink="">
      <xdr:nvSpPr>
        <xdr:cNvPr id="332" name="フローチャート: 判断 331"/>
        <xdr:cNvSpPr/>
      </xdr:nvSpPr>
      <xdr:spPr>
        <a:xfrm>
          <a:off x="13462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52450</xdr:rowOff>
    </xdr:from>
    <xdr:ext cx="762000" cy="259045"/>
    <xdr:sp macro="" textlink="">
      <xdr:nvSpPr>
        <xdr:cNvPr id="333" name="テキスト ボックス 332"/>
        <xdr:cNvSpPr txBox="1"/>
      </xdr:nvSpPr>
      <xdr:spPr>
        <a:xfrm>
          <a:off x="13131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154759</xdr:rowOff>
    </xdr:from>
    <xdr:to>
      <xdr:col>81</xdr:col>
      <xdr:colOff>95250</xdr:colOff>
      <xdr:row>62</xdr:row>
      <xdr:rowOff>84909</xdr:rowOff>
    </xdr:to>
    <xdr:sp macro="" textlink="">
      <xdr:nvSpPr>
        <xdr:cNvPr id="339" name="楕円 338"/>
        <xdr:cNvSpPr/>
      </xdr:nvSpPr>
      <xdr:spPr>
        <a:xfrm>
          <a:off x="16967200" y="1061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126836</xdr:rowOff>
    </xdr:from>
    <xdr:ext cx="762000" cy="259045"/>
    <xdr:sp macro="" textlink="">
      <xdr:nvSpPr>
        <xdr:cNvPr id="340" name="定員管理の状況該当値テキスト"/>
        <xdr:cNvSpPr txBox="1"/>
      </xdr:nvSpPr>
      <xdr:spPr>
        <a:xfrm>
          <a:off x="17106900" y="10585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161653</xdr:rowOff>
    </xdr:from>
    <xdr:to>
      <xdr:col>77</xdr:col>
      <xdr:colOff>95250</xdr:colOff>
      <xdr:row>62</xdr:row>
      <xdr:rowOff>91803</xdr:rowOff>
    </xdr:to>
    <xdr:sp macro="" textlink="">
      <xdr:nvSpPr>
        <xdr:cNvPr id="341" name="楕円 340"/>
        <xdr:cNvSpPr/>
      </xdr:nvSpPr>
      <xdr:spPr>
        <a:xfrm>
          <a:off x="16129000" y="1062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76580</xdr:rowOff>
    </xdr:from>
    <xdr:ext cx="736600" cy="259045"/>
    <xdr:sp macro="" textlink="">
      <xdr:nvSpPr>
        <xdr:cNvPr id="342" name="テキスト ボックス 341"/>
        <xdr:cNvSpPr txBox="1"/>
      </xdr:nvSpPr>
      <xdr:spPr>
        <a:xfrm>
          <a:off x="15798800" y="10706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3991</xdr:rowOff>
    </xdr:from>
    <xdr:to>
      <xdr:col>73</xdr:col>
      <xdr:colOff>44450</xdr:colOff>
      <xdr:row>62</xdr:row>
      <xdr:rowOff>105591</xdr:rowOff>
    </xdr:to>
    <xdr:sp macro="" textlink="">
      <xdr:nvSpPr>
        <xdr:cNvPr id="343" name="楕円 342"/>
        <xdr:cNvSpPr/>
      </xdr:nvSpPr>
      <xdr:spPr>
        <a:xfrm>
          <a:off x="15240000" y="1063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90368</xdr:rowOff>
    </xdr:from>
    <xdr:ext cx="762000" cy="259045"/>
    <xdr:sp macro="" textlink="">
      <xdr:nvSpPr>
        <xdr:cNvPr id="344" name="テキスト ボックス 343"/>
        <xdr:cNvSpPr txBox="1"/>
      </xdr:nvSpPr>
      <xdr:spPr>
        <a:xfrm>
          <a:off x="14909800" y="10720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165100</xdr:rowOff>
    </xdr:from>
    <xdr:to>
      <xdr:col>68</xdr:col>
      <xdr:colOff>203200</xdr:colOff>
      <xdr:row>62</xdr:row>
      <xdr:rowOff>95250</xdr:rowOff>
    </xdr:to>
    <xdr:sp macro="" textlink="">
      <xdr:nvSpPr>
        <xdr:cNvPr id="345" name="楕円 344"/>
        <xdr:cNvSpPr/>
      </xdr:nvSpPr>
      <xdr:spPr>
        <a:xfrm>
          <a:off x="14351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105427</xdr:rowOff>
    </xdr:from>
    <xdr:ext cx="762000" cy="259045"/>
    <xdr:sp macro="" textlink="">
      <xdr:nvSpPr>
        <xdr:cNvPr id="346" name="テキスト ボックス 345"/>
        <xdr:cNvSpPr txBox="1"/>
      </xdr:nvSpPr>
      <xdr:spPr>
        <a:xfrm>
          <a:off x="14020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109946</xdr:rowOff>
    </xdr:from>
    <xdr:to>
      <xdr:col>64</xdr:col>
      <xdr:colOff>152400</xdr:colOff>
      <xdr:row>62</xdr:row>
      <xdr:rowOff>40096</xdr:rowOff>
    </xdr:to>
    <xdr:sp macro="" textlink="">
      <xdr:nvSpPr>
        <xdr:cNvPr id="347" name="楕円 346"/>
        <xdr:cNvSpPr/>
      </xdr:nvSpPr>
      <xdr:spPr>
        <a:xfrm>
          <a:off x="13462000" y="1056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50273</xdr:rowOff>
    </xdr:from>
    <xdr:ext cx="762000" cy="259045"/>
    <xdr:sp macro="" textlink="">
      <xdr:nvSpPr>
        <xdr:cNvPr id="348" name="テキスト ボックス 347"/>
        <xdr:cNvSpPr txBox="1"/>
      </xdr:nvSpPr>
      <xdr:spPr>
        <a:xfrm>
          <a:off x="13131800" y="1033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平成</a:t>
          </a:r>
          <a:r>
            <a:rPr lang="en-US" altLang="ja-JP" sz="1100">
              <a:solidFill>
                <a:schemeClr val="dk1"/>
              </a:solidFill>
              <a:effectLst/>
              <a:latin typeface="+mn-lt"/>
              <a:ea typeface="+mn-ea"/>
              <a:cs typeface="+mn-cs"/>
            </a:rPr>
            <a:t>30</a:t>
          </a:r>
          <a:r>
            <a:rPr lang="ja-JP" altLang="en-US" sz="1100">
              <a:solidFill>
                <a:schemeClr val="dk1"/>
              </a:solidFill>
              <a:effectLst/>
              <a:latin typeface="+mn-lt"/>
              <a:ea typeface="+mn-ea"/>
              <a:cs typeface="+mn-cs"/>
            </a:rPr>
            <a:t>年度は、</a:t>
          </a:r>
          <a:r>
            <a:rPr lang="ja-JP" altLang="ja-JP" sz="1100">
              <a:solidFill>
                <a:schemeClr val="dk1"/>
              </a:solidFill>
              <a:effectLst/>
              <a:latin typeface="+mn-lt"/>
              <a:ea typeface="+mn-ea"/>
              <a:cs typeface="+mn-cs"/>
            </a:rPr>
            <a:t>分母となる個人市民税や法人市民税の増などにより標準財政規模が増となる一方で</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分子となる債務負担行為に基づく支出のうち</a:t>
          </a:r>
          <a:r>
            <a:rPr lang="ja-JP" altLang="en-US" sz="1100">
              <a:solidFill>
                <a:schemeClr val="dk1"/>
              </a:solidFill>
              <a:effectLst/>
              <a:latin typeface="+mn-lt"/>
              <a:ea typeface="+mn-ea"/>
              <a:cs typeface="+mn-cs"/>
            </a:rPr>
            <a:t>、公</a:t>
          </a:r>
          <a:r>
            <a:rPr lang="ja-JP" altLang="ja-JP" sz="1100">
              <a:solidFill>
                <a:schemeClr val="dk1"/>
              </a:solidFill>
              <a:effectLst/>
              <a:latin typeface="+mn-lt"/>
              <a:ea typeface="+mn-ea"/>
              <a:cs typeface="+mn-cs"/>
            </a:rPr>
            <a:t>債費に準ずるものの増が上回ったため</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0.4</a:t>
          </a:r>
          <a:r>
            <a:rPr lang="ja-JP" altLang="en-US" sz="1100">
              <a:solidFill>
                <a:schemeClr val="dk1"/>
              </a:solidFill>
              <a:effectLst/>
              <a:latin typeface="+mn-lt"/>
              <a:ea typeface="+mn-ea"/>
              <a:cs typeface="+mn-cs"/>
            </a:rPr>
            <a:t>ポイント上昇し、</a:t>
          </a:r>
          <a:r>
            <a:rPr lang="en-US" altLang="ja-JP" sz="1100">
              <a:solidFill>
                <a:schemeClr val="dk1"/>
              </a:solidFill>
              <a:effectLst/>
              <a:latin typeface="+mn-lt"/>
              <a:ea typeface="+mn-ea"/>
              <a:cs typeface="+mn-cs"/>
            </a:rPr>
            <a:t>1.6</a:t>
          </a:r>
          <a:r>
            <a:rPr lang="ja-JP" altLang="en-US" sz="1100">
              <a:solidFill>
                <a:schemeClr val="dk1"/>
              </a:solidFill>
              <a:effectLst/>
              <a:latin typeface="+mn-lt"/>
              <a:ea typeface="+mn-ea"/>
              <a:cs typeface="+mn-cs"/>
            </a:rPr>
            <a:t>％となっている。</a:t>
          </a:r>
          <a:endParaRPr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今後も公共施設再整備等に伴い実質公債費比率の上昇が見込まれることから、行財政改革の更なる推進による健全な財政運営に努める。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45</xdr:row>
      <xdr:rowOff>16631</xdr:rowOff>
    </xdr:to>
    <xdr:cxnSp macro="">
      <xdr:nvCxnSpPr>
        <xdr:cNvPr id="378" name="直線コネクタ 377"/>
        <xdr:cNvCxnSpPr/>
      </xdr:nvCxnSpPr>
      <xdr:spPr>
        <a:xfrm flipV="1">
          <a:off x="17018000" y="6203648"/>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79" name="公債費負担の状況最小値テキスト"/>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0" name="直線コネクタ 379"/>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81"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2" name="直線コネクタ 381"/>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90715</xdr:rowOff>
    </xdr:from>
    <xdr:to>
      <xdr:col>81</xdr:col>
      <xdr:colOff>44450</xdr:colOff>
      <xdr:row>38</xdr:row>
      <xdr:rowOff>136676</xdr:rowOff>
    </xdr:to>
    <xdr:cxnSp macro="">
      <xdr:nvCxnSpPr>
        <xdr:cNvPr id="383" name="直線コネクタ 382"/>
        <xdr:cNvCxnSpPr/>
      </xdr:nvCxnSpPr>
      <xdr:spPr>
        <a:xfrm>
          <a:off x="16179800" y="6605815"/>
          <a:ext cx="8382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104822</xdr:rowOff>
    </xdr:from>
    <xdr:ext cx="762000" cy="259045"/>
    <xdr:sp macro="" textlink="">
      <xdr:nvSpPr>
        <xdr:cNvPr id="384" name="公債費負担の状況平均値テキスト"/>
        <xdr:cNvSpPr txBox="1"/>
      </xdr:nvSpPr>
      <xdr:spPr>
        <a:xfrm>
          <a:off x="17106900" y="6791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132745</xdr:rowOff>
    </xdr:from>
    <xdr:to>
      <xdr:col>81</xdr:col>
      <xdr:colOff>95250</xdr:colOff>
      <xdr:row>40</xdr:row>
      <xdr:rowOff>62895</xdr:rowOff>
    </xdr:to>
    <xdr:sp macro="" textlink="">
      <xdr:nvSpPr>
        <xdr:cNvPr id="385" name="フローチャート: 判断 384"/>
        <xdr:cNvSpPr/>
      </xdr:nvSpPr>
      <xdr:spPr>
        <a:xfrm>
          <a:off x="169672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90715</xdr:rowOff>
    </xdr:from>
    <xdr:to>
      <xdr:col>77</xdr:col>
      <xdr:colOff>44450</xdr:colOff>
      <xdr:row>38</xdr:row>
      <xdr:rowOff>102205</xdr:rowOff>
    </xdr:to>
    <xdr:cxnSp macro="">
      <xdr:nvCxnSpPr>
        <xdr:cNvPr id="386" name="直線コネクタ 385"/>
        <xdr:cNvCxnSpPr/>
      </xdr:nvCxnSpPr>
      <xdr:spPr>
        <a:xfrm flipV="1">
          <a:off x="15290800" y="66058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87" name="フローチャート: 判断 386"/>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59162</xdr:rowOff>
    </xdr:from>
    <xdr:ext cx="736600" cy="259045"/>
    <xdr:sp macro="" textlink="">
      <xdr:nvSpPr>
        <xdr:cNvPr id="388" name="テキスト ボックス 387"/>
        <xdr:cNvSpPr txBox="1"/>
      </xdr:nvSpPr>
      <xdr:spPr>
        <a:xfrm>
          <a:off x="15798800" y="6917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102205</xdr:rowOff>
    </xdr:from>
    <xdr:to>
      <xdr:col>72</xdr:col>
      <xdr:colOff>203200</xdr:colOff>
      <xdr:row>38</xdr:row>
      <xdr:rowOff>159657</xdr:rowOff>
    </xdr:to>
    <xdr:cxnSp macro="">
      <xdr:nvCxnSpPr>
        <xdr:cNvPr id="389" name="直線コネクタ 388"/>
        <xdr:cNvCxnSpPr/>
      </xdr:nvCxnSpPr>
      <xdr:spPr>
        <a:xfrm flipV="1">
          <a:off x="14401800" y="6617305"/>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144235</xdr:rowOff>
    </xdr:from>
    <xdr:to>
      <xdr:col>73</xdr:col>
      <xdr:colOff>44450</xdr:colOff>
      <xdr:row>40</xdr:row>
      <xdr:rowOff>74385</xdr:rowOff>
    </xdr:to>
    <xdr:sp macro="" textlink="">
      <xdr:nvSpPr>
        <xdr:cNvPr id="390" name="フローチャート: 判断 389"/>
        <xdr:cNvSpPr/>
      </xdr:nvSpPr>
      <xdr:spPr>
        <a:xfrm>
          <a:off x="15240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59162</xdr:rowOff>
    </xdr:from>
    <xdr:ext cx="762000" cy="259045"/>
    <xdr:sp macro="" textlink="">
      <xdr:nvSpPr>
        <xdr:cNvPr id="391" name="テキスト ボックス 390"/>
        <xdr:cNvSpPr txBox="1"/>
      </xdr:nvSpPr>
      <xdr:spPr>
        <a:xfrm>
          <a:off x="14909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159657</xdr:rowOff>
    </xdr:from>
    <xdr:to>
      <xdr:col>68</xdr:col>
      <xdr:colOff>152400</xdr:colOff>
      <xdr:row>39</xdr:row>
      <xdr:rowOff>34169</xdr:rowOff>
    </xdr:to>
    <xdr:cxnSp macro="">
      <xdr:nvCxnSpPr>
        <xdr:cNvPr id="392" name="直線コネクタ 391"/>
        <xdr:cNvCxnSpPr/>
      </xdr:nvCxnSpPr>
      <xdr:spPr>
        <a:xfrm flipV="1">
          <a:off x="13512800" y="6674757"/>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110672</xdr:rowOff>
    </xdr:from>
    <xdr:to>
      <xdr:col>68</xdr:col>
      <xdr:colOff>203200</xdr:colOff>
      <xdr:row>41</xdr:row>
      <xdr:rowOff>40822</xdr:rowOff>
    </xdr:to>
    <xdr:sp macro="" textlink="">
      <xdr:nvSpPr>
        <xdr:cNvPr id="393" name="フローチャート: 判断 392"/>
        <xdr:cNvSpPr/>
      </xdr:nvSpPr>
      <xdr:spPr>
        <a:xfrm>
          <a:off x="14351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25599</xdr:rowOff>
    </xdr:from>
    <xdr:ext cx="762000" cy="259045"/>
    <xdr:sp macro="" textlink="">
      <xdr:nvSpPr>
        <xdr:cNvPr id="394" name="テキスト ボックス 393"/>
        <xdr:cNvSpPr txBox="1"/>
      </xdr:nvSpPr>
      <xdr:spPr>
        <a:xfrm>
          <a:off x="14020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95" name="フローチャート: 判断 394"/>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396" name="テキスト ボックス 395"/>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85876</xdr:rowOff>
    </xdr:from>
    <xdr:to>
      <xdr:col>81</xdr:col>
      <xdr:colOff>95250</xdr:colOff>
      <xdr:row>39</xdr:row>
      <xdr:rowOff>16026</xdr:rowOff>
    </xdr:to>
    <xdr:sp macro="" textlink="">
      <xdr:nvSpPr>
        <xdr:cNvPr id="402" name="楕円 401"/>
        <xdr:cNvSpPr/>
      </xdr:nvSpPr>
      <xdr:spPr>
        <a:xfrm>
          <a:off x="16967200" y="66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102403</xdr:rowOff>
    </xdr:from>
    <xdr:ext cx="762000" cy="259045"/>
    <xdr:sp macro="" textlink="">
      <xdr:nvSpPr>
        <xdr:cNvPr id="403" name="公債費負担の状況該当値テキスト"/>
        <xdr:cNvSpPr txBox="1"/>
      </xdr:nvSpPr>
      <xdr:spPr>
        <a:xfrm>
          <a:off x="17106900" y="64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39915</xdr:rowOff>
    </xdr:from>
    <xdr:to>
      <xdr:col>77</xdr:col>
      <xdr:colOff>95250</xdr:colOff>
      <xdr:row>38</xdr:row>
      <xdr:rowOff>141515</xdr:rowOff>
    </xdr:to>
    <xdr:sp macro="" textlink="">
      <xdr:nvSpPr>
        <xdr:cNvPr id="404" name="楕円 403"/>
        <xdr:cNvSpPr/>
      </xdr:nvSpPr>
      <xdr:spPr>
        <a:xfrm>
          <a:off x="161290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151691</xdr:rowOff>
    </xdr:from>
    <xdr:ext cx="736600" cy="259045"/>
    <xdr:sp macro="" textlink="">
      <xdr:nvSpPr>
        <xdr:cNvPr id="405" name="テキスト ボックス 404"/>
        <xdr:cNvSpPr txBox="1"/>
      </xdr:nvSpPr>
      <xdr:spPr>
        <a:xfrm>
          <a:off x="15798800" y="6323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51405</xdr:rowOff>
    </xdr:from>
    <xdr:to>
      <xdr:col>73</xdr:col>
      <xdr:colOff>44450</xdr:colOff>
      <xdr:row>38</xdr:row>
      <xdr:rowOff>153005</xdr:rowOff>
    </xdr:to>
    <xdr:sp macro="" textlink="">
      <xdr:nvSpPr>
        <xdr:cNvPr id="406" name="楕円 405"/>
        <xdr:cNvSpPr/>
      </xdr:nvSpPr>
      <xdr:spPr>
        <a:xfrm>
          <a:off x="15240000" y="656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163182</xdr:rowOff>
    </xdr:from>
    <xdr:ext cx="762000" cy="259045"/>
    <xdr:sp macro="" textlink="">
      <xdr:nvSpPr>
        <xdr:cNvPr id="407" name="テキスト ボックス 406"/>
        <xdr:cNvSpPr txBox="1"/>
      </xdr:nvSpPr>
      <xdr:spPr>
        <a:xfrm>
          <a:off x="14909800" y="633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108857</xdr:rowOff>
    </xdr:from>
    <xdr:to>
      <xdr:col>68</xdr:col>
      <xdr:colOff>203200</xdr:colOff>
      <xdr:row>39</xdr:row>
      <xdr:rowOff>39007</xdr:rowOff>
    </xdr:to>
    <xdr:sp macro="" textlink="">
      <xdr:nvSpPr>
        <xdr:cNvPr id="408" name="楕円 407"/>
        <xdr:cNvSpPr/>
      </xdr:nvSpPr>
      <xdr:spPr>
        <a:xfrm>
          <a:off x="14351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49184</xdr:rowOff>
    </xdr:from>
    <xdr:ext cx="762000" cy="259045"/>
    <xdr:sp macro="" textlink="">
      <xdr:nvSpPr>
        <xdr:cNvPr id="409" name="テキスト ボックス 408"/>
        <xdr:cNvSpPr txBox="1"/>
      </xdr:nvSpPr>
      <xdr:spPr>
        <a:xfrm>
          <a:off x="14020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154819</xdr:rowOff>
    </xdr:from>
    <xdr:to>
      <xdr:col>64</xdr:col>
      <xdr:colOff>152400</xdr:colOff>
      <xdr:row>39</xdr:row>
      <xdr:rowOff>84969</xdr:rowOff>
    </xdr:to>
    <xdr:sp macro="" textlink="">
      <xdr:nvSpPr>
        <xdr:cNvPr id="410" name="楕円 409"/>
        <xdr:cNvSpPr/>
      </xdr:nvSpPr>
      <xdr:spPr>
        <a:xfrm>
          <a:off x="13462000" y="666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95146</xdr:rowOff>
    </xdr:from>
    <xdr:ext cx="762000" cy="259045"/>
    <xdr:sp macro="" textlink="">
      <xdr:nvSpPr>
        <xdr:cNvPr id="411" name="テキスト ボックス 410"/>
        <xdr:cNvSpPr txBox="1"/>
      </xdr:nvSpPr>
      <xdr:spPr>
        <a:xfrm>
          <a:off x="13131800" y="643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は、新庁舎建設に伴う借入</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、市債残高が大幅に</a:t>
          </a:r>
          <a:r>
            <a:rPr kumimoji="1" lang="ja-JP" altLang="ja-JP" sz="1100">
              <a:solidFill>
                <a:schemeClr val="dk1"/>
              </a:solidFill>
              <a:effectLst/>
              <a:latin typeface="+mn-lt"/>
              <a:ea typeface="+mn-ea"/>
              <a:cs typeface="+mn-cs"/>
            </a:rPr>
            <a:t>上昇</a:t>
          </a:r>
          <a:r>
            <a:rPr kumimoji="1" lang="ja-JP" altLang="en-US" sz="1100">
              <a:solidFill>
                <a:schemeClr val="dk1"/>
              </a:solidFill>
              <a:effectLst/>
              <a:latin typeface="+mn-lt"/>
              <a:ea typeface="+mn-ea"/>
              <a:cs typeface="+mn-cs"/>
            </a:rPr>
            <a:t>したため前年度と比較し</a:t>
          </a:r>
          <a:r>
            <a:rPr kumimoji="1" lang="en-US" altLang="ja-JP" sz="1100">
              <a:solidFill>
                <a:schemeClr val="dk1"/>
              </a:solidFill>
              <a:effectLst/>
              <a:latin typeface="+mn-lt"/>
              <a:ea typeface="+mn-ea"/>
              <a:cs typeface="+mn-cs"/>
            </a:rPr>
            <a:t>19.5</a:t>
          </a:r>
          <a:r>
            <a:rPr kumimoji="1" lang="ja-JP" altLang="en-US" sz="1100">
              <a:solidFill>
                <a:schemeClr val="dk1"/>
              </a:solidFill>
              <a:effectLst/>
              <a:latin typeface="+mn-lt"/>
              <a:ea typeface="+mn-ea"/>
              <a:cs typeface="+mn-cs"/>
            </a:rPr>
            <a:t>ポイント上昇している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年度は、その償還が始まり残高が減少したこと及び公営企業債等の繰入見込額が大きく減少したことから前年度と比較し</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ポイント低下し、改善となっている。</a:t>
          </a:r>
          <a:endParaRPr lang="ja-JP" altLang="ja-JP" sz="1400">
            <a:effectLst/>
          </a:endParaRPr>
        </a:p>
        <a:p>
          <a:r>
            <a:rPr kumimoji="1" lang="ja-JP" altLang="ja-JP" sz="1100">
              <a:solidFill>
                <a:schemeClr val="dk1"/>
              </a:solidFill>
              <a:effectLst/>
              <a:latin typeface="+mn-lt"/>
              <a:ea typeface="+mn-ea"/>
              <a:cs typeface="+mn-cs"/>
            </a:rPr>
            <a:t>　今後も公共施設再整備等</a:t>
          </a:r>
          <a:r>
            <a:rPr kumimoji="1" lang="ja-JP" altLang="en-US" sz="1100">
              <a:solidFill>
                <a:schemeClr val="dk1"/>
              </a:solidFill>
              <a:effectLst/>
              <a:latin typeface="+mn-lt"/>
              <a:ea typeface="+mn-ea"/>
              <a:cs typeface="+mn-cs"/>
            </a:rPr>
            <a:t>による公債費の増加により将来負担</a:t>
          </a:r>
          <a:r>
            <a:rPr kumimoji="1" lang="ja-JP" altLang="ja-JP" sz="1100">
              <a:solidFill>
                <a:schemeClr val="dk1"/>
              </a:solidFill>
              <a:effectLst/>
              <a:latin typeface="+mn-lt"/>
              <a:ea typeface="+mn-ea"/>
              <a:cs typeface="+mn-cs"/>
            </a:rPr>
            <a:t>比率の上昇が見込まれることから、事業実施の適正化を図り財政の健全化に努める。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2470</xdr:rowOff>
    </xdr:to>
    <xdr:cxnSp macro="">
      <xdr:nvCxnSpPr>
        <xdr:cNvPr id="440" name="直線コネクタ 439"/>
        <xdr:cNvCxnSpPr/>
      </xdr:nvCxnSpPr>
      <xdr:spPr>
        <a:xfrm flipV="1">
          <a:off x="17018000" y="2370667"/>
          <a:ext cx="0" cy="15751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145997</xdr:rowOff>
    </xdr:from>
    <xdr:ext cx="762000" cy="259045"/>
    <xdr:sp macro="" textlink="">
      <xdr:nvSpPr>
        <xdr:cNvPr id="441" name="将来負担の状況最小値テキスト"/>
        <xdr:cNvSpPr txBox="1"/>
      </xdr:nvSpPr>
      <xdr:spPr>
        <a:xfrm>
          <a:off x="17106900" y="391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2470</xdr:rowOff>
    </xdr:from>
    <xdr:to>
      <xdr:col>81</xdr:col>
      <xdr:colOff>133350</xdr:colOff>
      <xdr:row>23</xdr:row>
      <xdr:rowOff>2470</xdr:rowOff>
    </xdr:to>
    <xdr:cxnSp macro="">
      <xdr:nvCxnSpPr>
        <xdr:cNvPr id="442" name="直線コネクタ 441"/>
        <xdr:cNvCxnSpPr/>
      </xdr:nvCxnSpPr>
      <xdr:spPr>
        <a:xfrm>
          <a:off x="16929100" y="394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24412</xdr:rowOff>
    </xdr:from>
    <xdr:to>
      <xdr:col>81</xdr:col>
      <xdr:colOff>44450</xdr:colOff>
      <xdr:row>17</xdr:row>
      <xdr:rowOff>57926</xdr:rowOff>
    </xdr:to>
    <xdr:cxnSp macro="">
      <xdr:nvCxnSpPr>
        <xdr:cNvPr id="445" name="直線コネクタ 444"/>
        <xdr:cNvCxnSpPr/>
      </xdr:nvCxnSpPr>
      <xdr:spPr>
        <a:xfrm flipV="1">
          <a:off x="16179800" y="2939062"/>
          <a:ext cx="838200" cy="3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98301</xdr:rowOff>
    </xdr:from>
    <xdr:ext cx="762000" cy="259045"/>
    <xdr:sp macro="" textlink="">
      <xdr:nvSpPr>
        <xdr:cNvPr id="446" name="将来負担の状況平均値テキスト"/>
        <xdr:cNvSpPr txBox="1"/>
      </xdr:nvSpPr>
      <xdr:spPr>
        <a:xfrm>
          <a:off x="17106900" y="23271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81774</xdr:rowOff>
    </xdr:from>
    <xdr:to>
      <xdr:col>81</xdr:col>
      <xdr:colOff>95250</xdr:colOff>
      <xdr:row>15</xdr:row>
      <xdr:rowOff>11924</xdr:rowOff>
    </xdr:to>
    <xdr:sp macro="" textlink="">
      <xdr:nvSpPr>
        <xdr:cNvPr id="447" name="フローチャート: 判断 446"/>
        <xdr:cNvSpPr/>
      </xdr:nvSpPr>
      <xdr:spPr>
        <a:xfrm>
          <a:off x="16967200" y="248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139418</xdr:rowOff>
    </xdr:from>
    <xdr:to>
      <xdr:col>77</xdr:col>
      <xdr:colOff>44450</xdr:colOff>
      <xdr:row>17</xdr:row>
      <xdr:rowOff>57926</xdr:rowOff>
    </xdr:to>
    <xdr:cxnSp macro="">
      <xdr:nvCxnSpPr>
        <xdr:cNvPr id="448" name="直線コネクタ 447"/>
        <xdr:cNvCxnSpPr/>
      </xdr:nvCxnSpPr>
      <xdr:spPr>
        <a:xfrm>
          <a:off x="15290800" y="2711168"/>
          <a:ext cx="889000" cy="26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152823</xdr:rowOff>
    </xdr:from>
    <xdr:to>
      <xdr:col>77</xdr:col>
      <xdr:colOff>95250</xdr:colOff>
      <xdr:row>15</xdr:row>
      <xdr:rowOff>82973</xdr:rowOff>
    </xdr:to>
    <xdr:sp macro="" textlink="">
      <xdr:nvSpPr>
        <xdr:cNvPr id="449" name="フローチャート: 判断 448"/>
        <xdr:cNvSpPr/>
      </xdr:nvSpPr>
      <xdr:spPr>
        <a:xfrm>
          <a:off x="16129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93150</xdr:rowOff>
    </xdr:from>
    <xdr:ext cx="736600" cy="259045"/>
    <xdr:sp macro="" textlink="">
      <xdr:nvSpPr>
        <xdr:cNvPr id="450" name="テキスト ボックス 449"/>
        <xdr:cNvSpPr txBox="1"/>
      </xdr:nvSpPr>
      <xdr:spPr>
        <a:xfrm>
          <a:off x="15798800" y="2322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44238</xdr:rowOff>
    </xdr:from>
    <xdr:to>
      <xdr:col>72</xdr:col>
      <xdr:colOff>203200</xdr:colOff>
      <xdr:row>15</xdr:row>
      <xdr:rowOff>139418</xdr:rowOff>
    </xdr:to>
    <xdr:cxnSp macro="">
      <xdr:nvCxnSpPr>
        <xdr:cNvPr id="451" name="直線コネクタ 450"/>
        <xdr:cNvCxnSpPr/>
      </xdr:nvCxnSpPr>
      <xdr:spPr>
        <a:xfrm>
          <a:off x="14401800" y="2615988"/>
          <a:ext cx="889000" cy="95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142099</xdr:rowOff>
    </xdr:from>
    <xdr:to>
      <xdr:col>73</xdr:col>
      <xdr:colOff>44450</xdr:colOff>
      <xdr:row>15</xdr:row>
      <xdr:rowOff>72249</xdr:rowOff>
    </xdr:to>
    <xdr:sp macro="" textlink="">
      <xdr:nvSpPr>
        <xdr:cNvPr id="452" name="フローチャート: 判断 451"/>
        <xdr:cNvSpPr/>
      </xdr:nvSpPr>
      <xdr:spPr>
        <a:xfrm>
          <a:off x="15240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82426</xdr:rowOff>
    </xdr:from>
    <xdr:ext cx="762000" cy="259045"/>
    <xdr:sp macro="" textlink="">
      <xdr:nvSpPr>
        <xdr:cNvPr id="453" name="テキスト ボックス 452"/>
        <xdr:cNvSpPr txBox="1"/>
      </xdr:nvSpPr>
      <xdr:spPr>
        <a:xfrm>
          <a:off x="14909800" y="231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121850</xdr:rowOff>
    </xdr:from>
    <xdr:to>
      <xdr:col>68</xdr:col>
      <xdr:colOff>152400</xdr:colOff>
      <xdr:row>15</xdr:row>
      <xdr:rowOff>44238</xdr:rowOff>
    </xdr:to>
    <xdr:cxnSp macro="">
      <xdr:nvCxnSpPr>
        <xdr:cNvPr id="454" name="直線コネクタ 453"/>
        <xdr:cNvCxnSpPr/>
      </xdr:nvCxnSpPr>
      <xdr:spPr>
        <a:xfrm>
          <a:off x="13512800" y="2522150"/>
          <a:ext cx="8890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88618</xdr:rowOff>
    </xdr:from>
    <xdr:to>
      <xdr:col>68</xdr:col>
      <xdr:colOff>203200</xdr:colOff>
      <xdr:row>16</xdr:row>
      <xdr:rowOff>18768</xdr:rowOff>
    </xdr:to>
    <xdr:sp macro="" textlink="">
      <xdr:nvSpPr>
        <xdr:cNvPr id="455" name="フローチャート: 判断 454"/>
        <xdr:cNvSpPr/>
      </xdr:nvSpPr>
      <xdr:spPr>
        <a:xfrm>
          <a:off x="14351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3545</xdr:rowOff>
    </xdr:from>
    <xdr:ext cx="762000" cy="259045"/>
    <xdr:sp macro="" textlink="">
      <xdr:nvSpPr>
        <xdr:cNvPr id="456" name="テキスト ボックス 455"/>
        <xdr:cNvSpPr txBox="1"/>
      </xdr:nvSpPr>
      <xdr:spPr>
        <a:xfrm>
          <a:off x="14020800" y="274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156986</xdr:rowOff>
    </xdr:from>
    <xdr:to>
      <xdr:col>64</xdr:col>
      <xdr:colOff>152400</xdr:colOff>
      <xdr:row>16</xdr:row>
      <xdr:rowOff>87136</xdr:rowOff>
    </xdr:to>
    <xdr:sp macro="" textlink="">
      <xdr:nvSpPr>
        <xdr:cNvPr id="457" name="フローチャート: 判断 456"/>
        <xdr:cNvSpPr/>
      </xdr:nvSpPr>
      <xdr:spPr>
        <a:xfrm>
          <a:off x="13462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71913</xdr:rowOff>
    </xdr:from>
    <xdr:ext cx="762000" cy="259045"/>
    <xdr:sp macro="" textlink="">
      <xdr:nvSpPr>
        <xdr:cNvPr id="458" name="テキスト ボックス 457"/>
        <xdr:cNvSpPr txBox="1"/>
      </xdr:nvSpPr>
      <xdr:spPr>
        <a:xfrm>
          <a:off x="13131800" y="281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145062</xdr:rowOff>
    </xdr:from>
    <xdr:to>
      <xdr:col>81</xdr:col>
      <xdr:colOff>95250</xdr:colOff>
      <xdr:row>17</xdr:row>
      <xdr:rowOff>75212</xdr:rowOff>
    </xdr:to>
    <xdr:sp macro="" textlink="">
      <xdr:nvSpPr>
        <xdr:cNvPr id="464" name="楕円 463"/>
        <xdr:cNvSpPr/>
      </xdr:nvSpPr>
      <xdr:spPr>
        <a:xfrm>
          <a:off x="16967200" y="288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117139</xdr:rowOff>
    </xdr:from>
    <xdr:ext cx="762000" cy="259045"/>
    <xdr:sp macro="" textlink="">
      <xdr:nvSpPr>
        <xdr:cNvPr id="465" name="将来負担の状況該当値テキスト"/>
        <xdr:cNvSpPr txBox="1"/>
      </xdr:nvSpPr>
      <xdr:spPr>
        <a:xfrm>
          <a:off x="17106900" y="286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7126</xdr:rowOff>
    </xdr:from>
    <xdr:to>
      <xdr:col>77</xdr:col>
      <xdr:colOff>95250</xdr:colOff>
      <xdr:row>17</xdr:row>
      <xdr:rowOff>108726</xdr:rowOff>
    </xdr:to>
    <xdr:sp macro="" textlink="">
      <xdr:nvSpPr>
        <xdr:cNvPr id="466" name="楕円 465"/>
        <xdr:cNvSpPr/>
      </xdr:nvSpPr>
      <xdr:spPr>
        <a:xfrm>
          <a:off x="16129000" y="292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93503</xdr:rowOff>
    </xdr:from>
    <xdr:ext cx="736600" cy="259045"/>
    <xdr:sp macro="" textlink="">
      <xdr:nvSpPr>
        <xdr:cNvPr id="467" name="テキスト ボックス 466"/>
        <xdr:cNvSpPr txBox="1"/>
      </xdr:nvSpPr>
      <xdr:spPr>
        <a:xfrm>
          <a:off x="15798800" y="3008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88618</xdr:rowOff>
    </xdr:from>
    <xdr:to>
      <xdr:col>73</xdr:col>
      <xdr:colOff>44450</xdr:colOff>
      <xdr:row>16</xdr:row>
      <xdr:rowOff>18768</xdr:rowOff>
    </xdr:to>
    <xdr:sp macro="" textlink="">
      <xdr:nvSpPr>
        <xdr:cNvPr id="468" name="楕円 467"/>
        <xdr:cNvSpPr/>
      </xdr:nvSpPr>
      <xdr:spPr>
        <a:xfrm>
          <a:off x="15240000" y="266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3545</xdr:rowOff>
    </xdr:from>
    <xdr:ext cx="762000" cy="259045"/>
    <xdr:sp macro="" textlink="">
      <xdr:nvSpPr>
        <xdr:cNvPr id="469" name="テキスト ボックス 468"/>
        <xdr:cNvSpPr txBox="1"/>
      </xdr:nvSpPr>
      <xdr:spPr>
        <a:xfrm>
          <a:off x="14909800" y="274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164888</xdr:rowOff>
    </xdr:from>
    <xdr:to>
      <xdr:col>68</xdr:col>
      <xdr:colOff>203200</xdr:colOff>
      <xdr:row>15</xdr:row>
      <xdr:rowOff>95038</xdr:rowOff>
    </xdr:to>
    <xdr:sp macro="" textlink="">
      <xdr:nvSpPr>
        <xdr:cNvPr id="470" name="楕円 469"/>
        <xdr:cNvSpPr/>
      </xdr:nvSpPr>
      <xdr:spPr>
        <a:xfrm>
          <a:off x="14351000" y="256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105215</xdr:rowOff>
    </xdr:from>
    <xdr:ext cx="762000" cy="259045"/>
    <xdr:sp macro="" textlink="">
      <xdr:nvSpPr>
        <xdr:cNvPr id="471" name="テキスト ボックス 470"/>
        <xdr:cNvSpPr txBox="1"/>
      </xdr:nvSpPr>
      <xdr:spPr>
        <a:xfrm>
          <a:off x="14020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71050</xdr:rowOff>
    </xdr:from>
    <xdr:to>
      <xdr:col>64</xdr:col>
      <xdr:colOff>152400</xdr:colOff>
      <xdr:row>15</xdr:row>
      <xdr:rowOff>1200</xdr:rowOff>
    </xdr:to>
    <xdr:sp macro="" textlink="">
      <xdr:nvSpPr>
        <xdr:cNvPr id="472" name="楕円 471"/>
        <xdr:cNvSpPr/>
      </xdr:nvSpPr>
      <xdr:spPr>
        <a:xfrm>
          <a:off x="13462000" y="247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11377</xdr:rowOff>
    </xdr:from>
    <xdr:ext cx="762000" cy="259045"/>
    <xdr:sp macro="" textlink="">
      <xdr:nvSpPr>
        <xdr:cNvPr id="473" name="テキスト ボックス 472"/>
        <xdr:cNvSpPr txBox="1"/>
      </xdr:nvSpPr>
      <xdr:spPr>
        <a:xfrm>
          <a:off x="13131800" y="224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神奈川県藤沢市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433,526
427,281
69.56
151,013,636
144,900,479
5,672,217
83,685,066
77,164,545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42.4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年度の人件費総額については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前年度と比較し増加しているが、経常収支比率の人件費分は</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ポイント減少している。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類似団体と比較し、近年高い水準を推移しているので、</a:t>
          </a:r>
          <a:r>
            <a:rPr kumimoji="1" lang="ja-JP" altLang="ja-JP" sz="1100">
              <a:solidFill>
                <a:schemeClr val="dk1"/>
              </a:solidFill>
              <a:effectLst/>
              <a:latin typeface="+mn-lt"/>
              <a:ea typeface="+mn-ea"/>
              <a:cs typeface="+mn-cs"/>
            </a:rPr>
            <a:t>今後も、</a:t>
          </a:r>
          <a:r>
            <a:rPr kumimoji="1" lang="ja-JP" altLang="en-US" sz="1100">
              <a:solidFill>
                <a:schemeClr val="dk1"/>
              </a:solidFill>
              <a:effectLst/>
              <a:latin typeface="+mn-lt"/>
              <a:ea typeface="+mn-ea"/>
              <a:cs typeface="+mn-cs"/>
            </a:rPr>
            <a:t>行財政改革等の取り組みを踏まえ</a:t>
          </a:r>
          <a:r>
            <a:rPr kumimoji="1" lang="ja-JP" altLang="ja-JP" sz="1100">
              <a:solidFill>
                <a:schemeClr val="dk1"/>
              </a:solidFill>
              <a:effectLst/>
              <a:latin typeface="+mn-lt"/>
              <a:ea typeface="+mn-ea"/>
              <a:cs typeface="+mn-cs"/>
            </a:rPr>
            <a:t>、適正な定員管理</a:t>
          </a:r>
          <a:r>
            <a:rPr kumimoji="1" lang="ja-JP" altLang="en-US" sz="1100">
              <a:solidFill>
                <a:schemeClr val="dk1"/>
              </a:solidFill>
              <a:effectLst/>
              <a:latin typeface="+mn-lt"/>
              <a:ea typeface="+mn-ea"/>
              <a:cs typeface="+mn-cs"/>
            </a:rPr>
            <a:t>に努める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40</xdr:row>
      <xdr:rowOff>165100</xdr:rowOff>
    </xdr:to>
    <xdr:cxnSp macro="">
      <xdr:nvCxnSpPr>
        <xdr:cNvPr id="61" name="直線コネクタ 60"/>
        <xdr:cNvCxnSpPr/>
      </xdr:nvCxnSpPr>
      <xdr:spPr>
        <a:xfrm flipV="1">
          <a:off x="4826000" y="581152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68597</xdr:rowOff>
    </xdr:from>
    <xdr:ext cx="762000" cy="259045"/>
    <xdr:sp macro="" textlink="">
      <xdr:nvSpPr>
        <xdr:cNvPr id="64"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149860</xdr:rowOff>
    </xdr:from>
    <xdr:to>
      <xdr:col>24</xdr:col>
      <xdr:colOff>25400</xdr:colOff>
      <xdr:row>39</xdr:row>
      <xdr:rowOff>8890</xdr:rowOff>
    </xdr:to>
    <xdr:cxnSp macro="">
      <xdr:nvCxnSpPr>
        <xdr:cNvPr id="66" name="直線コネクタ 65"/>
        <xdr:cNvCxnSpPr/>
      </xdr:nvCxnSpPr>
      <xdr:spPr>
        <a:xfrm flipV="1">
          <a:off x="3987800" y="66649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81297</xdr:rowOff>
    </xdr:from>
    <xdr:ext cx="762000" cy="259045"/>
    <xdr:sp macro="" textlink="">
      <xdr:nvSpPr>
        <xdr:cNvPr id="67" name="人件費平均値テキスト"/>
        <xdr:cNvSpPr txBox="1"/>
      </xdr:nvSpPr>
      <xdr:spPr>
        <a:xfrm>
          <a:off x="4914900" y="6253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68" name="フローチャート: 判断 67"/>
        <xdr:cNvSpPr/>
      </xdr:nvSpPr>
      <xdr:spPr>
        <a:xfrm>
          <a:off x="47752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8890</xdr:rowOff>
    </xdr:from>
    <xdr:to>
      <xdr:col>19</xdr:col>
      <xdr:colOff>187325</xdr:colOff>
      <xdr:row>39</xdr:row>
      <xdr:rowOff>77470</xdr:rowOff>
    </xdr:to>
    <xdr:cxnSp macro="">
      <xdr:nvCxnSpPr>
        <xdr:cNvPr id="69" name="直線コネクタ 68"/>
        <xdr:cNvCxnSpPr/>
      </xdr:nvCxnSpPr>
      <xdr:spPr>
        <a:xfrm flipV="1">
          <a:off x="3098800" y="66954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57150</xdr:rowOff>
    </xdr:from>
    <xdr:to>
      <xdr:col>20</xdr:col>
      <xdr:colOff>38100</xdr:colOff>
      <xdr:row>37</xdr:row>
      <xdr:rowOff>158750</xdr:rowOff>
    </xdr:to>
    <xdr:sp macro="" textlink="">
      <xdr:nvSpPr>
        <xdr:cNvPr id="70" name="フローチャート: 判断 69"/>
        <xdr:cNvSpPr/>
      </xdr:nvSpPr>
      <xdr:spPr>
        <a:xfrm>
          <a:off x="3937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168927</xdr:rowOff>
    </xdr:from>
    <xdr:ext cx="736600" cy="259045"/>
    <xdr:sp macro="" textlink="">
      <xdr:nvSpPr>
        <xdr:cNvPr id="71" name="テキスト ボックス 70"/>
        <xdr:cNvSpPr txBox="1"/>
      </xdr:nvSpPr>
      <xdr:spPr>
        <a:xfrm>
          <a:off x="3606800" y="616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1270</xdr:rowOff>
    </xdr:from>
    <xdr:to>
      <xdr:col>15</xdr:col>
      <xdr:colOff>98425</xdr:colOff>
      <xdr:row>39</xdr:row>
      <xdr:rowOff>77470</xdr:rowOff>
    </xdr:to>
    <xdr:cxnSp macro="">
      <xdr:nvCxnSpPr>
        <xdr:cNvPr id="72" name="直線コネクタ 71"/>
        <xdr:cNvCxnSpPr/>
      </xdr:nvCxnSpPr>
      <xdr:spPr>
        <a:xfrm>
          <a:off x="2209800" y="66878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87630</xdr:rowOff>
    </xdr:from>
    <xdr:to>
      <xdr:col>15</xdr:col>
      <xdr:colOff>149225</xdr:colOff>
      <xdr:row>38</xdr:row>
      <xdr:rowOff>17780</xdr:rowOff>
    </xdr:to>
    <xdr:sp macro="" textlink="">
      <xdr:nvSpPr>
        <xdr:cNvPr id="73" name="フローチャート: 判断 72"/>
        <xdr:cNvSpPr/>
      </xdr:nvSpPr>
      <xdr:spPr>
        <a:xfrm>
          <a:off x="3048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27957</xdr:rowOff>
    </xdr:from>
    <xdr:ext cx="762000" cy="259045"/>
    <xdr:sp macro="" textlink="">
      <xdr:nvSpPr>
        <xdr:cNvPr id="74" name="テキスト ボックス 73"/>
        <xdr:cNvSpPr txBox="1"/>
      </xdr:nvSpPr>
      <xdr:spPr>
        <a:xfrm>
          <a:off x="2717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1270</xdr:rowOff>
    </xdr:from>
    <xdr:to>
      <xdr:col>11</xdr:col>
      <xdr:colOff>9525</xdr:colOff>
      <xdr:row>39</xdr:row>
      <xdr:rowOff>16510</xdr:rowOff>
    </xdr:to>
    <xdr:cxnSp macro="">
      <xdr:nvCxnSpPr>
        <xdr:cNvPr id="75" name="直線コネクタ 74"/>
        <xdr:cNvCxnSpPr/>
      </xdr:nvCxnSpPr>
      <xdr:spPr>
        <a:xfrm flipV="1">
          <a:off x="1320800" y="66878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95250</xdr:rowOff>
    </xdr:from>
    <xdr:to>
      <xdr:col>11</xdr:col>
      <xdr:colOff>60325</xdr:colOff>
      <xdr:row>38</xdr:row>
      <xdr:rowOff>25400</xdr:rowOff>
    </xdr:to>
    <xdr:sp macro="" textlink="">
      <xdr:nvSpPr>
        <xdr:cNvPr id="76" name="フローチャート: 判断 75"/>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35577</xdr:rowOff>
    </xdr:from>
    <xdr:ext cx="762000" cy="259045"/>
    <xdr:sp macro="" textlink="">
      <xdr:nvSpPr>
        <xdr:cNvPr id="77" name="テキスト ボックス 76"/>
        <xdr:cNvSpPr txBox="1"/>
      </xdr:nvSpPr>
      <xdr:spPr>
        <a:xfrm>
          <a:off x="1828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78" name="フローチャート: 判断 77"/>
        <xdr:cNvSpPr/>
      </xdr:nvSpPr>
      <xdr:spPr>
        <a:xfrm>
          <a:off x="1270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161307</xdr:rowOff>
    </xdr:from>
    <xdr:ext cx="762000" cy="259045"/>
    <xdr:sp macro="" textlink="">
      <xdr:nvSpPr>
        <xdr:cNvPr id="79" name="テキスト ボックス 78"/>
        <xdr:cNvSpPr txBox="1"/>
      </xdr:nvSpPr>
      <xdr:spPr>
        <a:xfrm>
          <a:off x="939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99060</xdr:rowOff>
    </xdr:from>
    <xdr:to>
      <xdr:col>24</xdr:col>
      <xdr:colOff>76200</xdr:colOff>
      <xdr:row>39</xdr:row>
      <xdr:rowOff>29210</xdr:rowOff>
    </xdr:to>
    <xdr:sp macro="" textlink="">
      <xdr:nvSpPr>
        <xdr:cNvPr id="85" name="楕円 84"/>
        <xdr:cNvSpPr/>
      </xdr:nvSpPr>
      <xdr:spPr>
        <a:xfrm>
          <a:off x="47752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71137</xdr:rowOff>
    </xdr:from>
    <xdr:ext cx="762000" cy="259045"/>
    <xdr:sp macro="" textlink="">
      <xdr:nvSpPr>
        <xdr:cNvPr id="86" name="人件費該当値テキスト"/>
        <xdr:cNvSpPr txBox="1"/>
      </xdr:nvSpPr>
      <xdr:spPr>
        <a:xfrm>
          <a:off x="4914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129540</xdr:rowOff>
    </xdr:from>
    <xdr:to>
      <xdr:col>20</xdr:col>
      <xdr:colOff>38100</xdr:colOff>
      <xdr:row>39</xdr:row>
      <xdr:rowOff>59690</xdr:rowOff>
    </xdr:to>
    <xdr:sp macro="" textlink="">
      <xdr:nvSpPr>
        <xdr:cNvPr id="87" name="楕円 86"/>
        <xdr:cNvSpPr/>
      </xdr:nvSpPr>
      <xdr:spPr>
        <a:xfrm>
          <a:off x="3937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44467</xdr:rowOff>
    </xdr:from>
    <xdr:ext cx="736600" cy="259045"/>
    <xdr:sp macro="" textlink="">
      <xdr:nvSpPr>
        <xdr:cNvPr id="88" name="テキスト ボックス 87"/>
        <xdr:cNvSpPr txBox="1"/>
      </xdr:nvSpPr>
      <xdr:spPr>
        <a:xfrm>
          <a:off x="3606800" y="673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26670</xdr:rowOff>
    </xdr:from>
    <xdr:to>
      <xdr:col>15</xdr:col>
      <xdr:colOff>149225</xdr:colOff>
      <xdr:row>39</xdr:row>
      <xdr:rowOff>128270</xdr:rowOff>
    </xdr:to>
    <xdr:sp macro="" textlink="">
      <xdr:nvSpPr>
        <xdr:cNvPr id="89" name="楕円 88"/>
        <xdr:cNvSpPr/>
      </xdr:nvSpPr>
      <xdr:spPr>
        <a:xfrm>
          <a:off x="30480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113047</xdr:rowOff>
    </xdr:from>
    <xdr:ext cx="762000" cy="259045"/>
    <xdr:sp macro="" textlink="">
      <xdr:nvSpPr>
        <xdr:cNvPr id="90" name="テキスト ボックス 89"/>
        <xdr:cNvSpPr txBox="1"/>
      </xdr:nvSpPr>
      <xdr:spPr>
        <a:xfrm>
          <a:off x="2717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121920</xdr:rowOff>
    </xdr:from>
    <xdr:to>
      <xdr:col>11</xdr:col>
      <xdr:colOff>60325</xdr:colOff>
      <xdr:row>39</xdr:row>
      <xdr:rowOff>52070</xdr:rowOff>
    </xdr:to>
    <xdr:sp macro="" textlink="">
      <xdr:nvSpPr>
        <xdr:cNvPr id="91" name="楕円 90"/>
        <xdr:cNvSpPr/>
      </xdr:nvSpPr>
      <xdr:spPr>
        <a:xfrm>
          <a:off x="2159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36847</xdr:rowOff>
    </xdr:from>
    <xdr:ext cx="762000" cy="259045"/>
    <xdr:sp macro="" textlink="">
      <xdr:nvSpPr>
        <xdr:cNvPr id="92" name="テキスト ボックス 91"/>
        <xdr:cNvSpPr txBox="1"/>
      </xdr:nvSpPr>
      <xdr:spPr>
        <a:xfrm>
          <a:off x="1828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137160</xdr:rowOff>
    </xdr:from>
    <xdr:to>
      <xdr:col>6</xdr:col>
      <xdr:colOff>171450</xdr:colOff>
      <xdr:row>39</xdr:row>
      <xdr:rowOff>67310</xdr:rowOff>
    </xdr:to>
    <xdr:sp macro="" textlink="">
      <xdr:nvSpPr>
        <xdr:cNvPr id="93" name="楕円 92"/>
        <xdr:cNvSpPr/>
      </xdr:nvSpPr>
      <xdr:spPr>
        <a:xfrm>
          <a:off x="1270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52087</xdr:rowOff>
    </xdr:from>
    <xdr:ext cx="762000" cy="259045"/>
    <xdr:sp macro="" textlink="">
      <xdr:nvSpPr>
        <xdr:cNvPr id="94" name="テキスト ボックス 93"/>
        <xdr:cNvSpPr txBox="1"/>
      </xdr:nvSpPr>
      <xdr:spPr>
        <a:xfrm>
          <a:off x="939800" y="673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以降、</a:t>
          </a:r>
          <a:r>
            <a:rPr kumimoji="1" lang="ja-JP" altLang="ja-JP" sz="1100">
              <a:solidFill>
                <a:schemeClr val="dk1"/>
              </a:solidFill>
              <a:effectLst/>
              <a:latin typeface="+mn-lt"/>
              <a:ea typeface="+mn-ea"/>
              <a:cs typeface="+mn-cs"/>
            </a:rPr>
            <a:t>ほぼ横ばいで推移してい</a:t>
          </a:r>
          <a:r>
            <a:rPr kumimoji="1" lang="ja-JP" altLang="en-US" sz="1100">
              <a:solidFill>
                <a:schemeClr val="dk1"/>
              </a:solidFill>
              <a:effectLst/>
              <a:latin typeface="+mn-lt"/>
              <a:ea typeface="+mn-ea"/>
              <a:cs typeface="+mn-cs"/>
            </a:rPr>
            <a:t>るが</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新庁舎整備に伴う庁舎管理費</a:t>
          </a:r>
          <a:r>
            <a:rPr kumimoji="1" lang="ja-JP" altLang="en-US" sz="1100">
              <a:solidFill>
                <a:schemeClr val="dk1"/>
              </a:solidFill>
              <a:effectLst/>
              <a:latin typeface="+mn-lt"/>
              <a:ea typeface="+mn-ea"/>
              <a:cs typeface="+mn-cs"/>
            </a:rPr>
            <a:t>がピークとなり一時増加に転じたが、</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新庁舎整備が完了したため、</a:t>
          </a:r>
          <a:r>
            <a:rPr kumimoji="1" lang="en-US" altLang="ja-JP" sz="1100">
              <a:solidFill>
                <a:schemeClr val="dk1"/>
              </a:solidFill>
              <a:effectLst/>
              <a:latin typeface="+mn-lt"/>
              <a:ea typeface="+mn-ea"/>
              <a:cs typeface="+mn-cs"/>
            </a:rPr>
            <a:t>0.8</a:t>
          </a:r>
          <a:r>
            <a:rPr kumimoji="1" lang="ja-JP" altLang="en-US" sz="1100">
              <a:solidFill>
                <a:schemeClr val="dk1"/>
              </a:solidFill>
              <a:effectLst/>
              <a:latin typeface="+mn-lt"/>
              <a:ea typeface="+mn-ea"/>
              <a:cs typeface="+mn-cs"/>
            </a:rPr>
            <a:t>ポイント減となった。</a:t>
          </a:r>
          <a:endParaRPr lang="ja-JP" altLang="ja-JP" sz="1400">
            <a:effectLst/>
          </a:endParaRPr>
        </a:p>
        <a:p>
          <a:r>
            <a:rPr kumimoji="1" lang="ja-JP" altLang="ja-JP" sz="1100">
              <a:solidFill>
                <a:schemeClr val="dk1"/>
              </a:solidFill>
              <a:effectLst/>
              <a:latin typeface="+mn-lt"/>
              <a:ea typeface="+mn-ea"/>
              <a:cs typeface="+mn-cs"/>
            </a:rPr>
            <a:t>　引き続き、</a:t>
          </a:r>
          <a:r>
            <a:rPr kumimoji="1" lang="ja-JP" altLang="en-US" sz="1100">
              <a:solidFill>
                <a:schemeClr val="dk1"/>
              </a:solidFill>
              <a:effectLst/>
              <a:latin typeface="+mn-lt"/>
              <a:ea typeface="+mn-ea"/>
              <a:cs typeface="+mn-cs"/>
            </a:rPr>
            <a:t>行財政改革等の取り組みを踏まえ、類似団体との同水準の維持に努める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124714</xdr:rowOff>
    </xdr:from>
    <xdr:to>
      <xdr:col>82</xdr:col>
      <xdr:colOff>107950</xdr:colOff>
      <xdr:row>19</xdr:row>
      <xdr:rowOff>165862</xdr:rowOff>
    </xdr:to>
    <xdr:cxnSp macro="">
      <xdr:nvCxnSpPr>
        <xdr:cNvPr id="120" name="直線コネクタ 119"/>
        <xdr:cNvCxnSpPr/>
      </xdr:nvCxnSpPr>
      <xdr:spPr>
        <a:xfrm flipV="1">
          <a:off x="16510000" y="235356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137939</xdr:rowOff>
    </xdr:from>
    <xdr:ext cx="762000" cy="259045"/>
    <xdr:sp macro="" textlink="">
      <xdr:nvSpPr>
        <xdr:cNvPr id="121" name="物件費最小値テキスト"/>
        <xdr:cNvSpPr txBox="1"/>
      </xdr:nvSpPr>
      <xdr:spPr>
        <a:xfrm>
          <a:off x="16598900" y="339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165862</xdr:rowOff>
    </xdr:from>
    <xdr:to>
      <xdr:col>82</xdr:col>
      <xdr:colOff>196850</xdr:colOff>
      <xdr:row>19</xdr:row>
      <xdr:rowOff>165862</xdr:rowOff>
    </xdr:to>
    <xdr:cxnSp macro="">
      <xdr:nvCxnSpPr>
        <xdr:cNvPr id="122" name="直線コネクタ 121"/>
        <xdr:cNvCxnSpPr/>
      </xdr:nvCxnSpPr>
      <xdr:spPr>
        <a:xfrm>
          <a:off x="16421100" y="342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39641</xdr:rowOff>
    </xdr:from>
    <xdr:ext cx="762000" cy="259045"/>
    <xdr:sp macro="" textlink="">
      <xdr:nvSpPr>
        <xdr:cNvPr id="123" name="物件費最大値テキスト"/>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124714</xdr:rowOff>
    </xdr:from>
    <xdr:to>
      <xdr:col>82</xdr:col>
      <xdr:colOff>196850</xdr:colOff>
      <xdr:row>13</xdr:row>
      <xdr:rowOff>124714</xdr:rowOff>
    </xdr:to>
    <xdr:cxnSp macro="">
      <xdr:nvCxnSpPr>
        <xdr:cNvPr id="124" name="直線コネクタ 123"/>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37846</xdr:rowOff>
    </xdr:from>
    <xdr:to>
      <xdr:col>82</xdr:col>
      <xdr:colOff>107950</xdr:colOff>
      <xdr:row>15</xdr:row>
      <xdr:rowOff>74422</xdr:rowOff>
    </xdr:to>
    <xdr:cxnSp macro="">
      <xdr:nvCxnSpPr>
        <xdr:cNvPr id="125" name="直線コネクタ 124"/>
        <xdr:cNvCxnSpPr/>
      </xdr:nvCxnSpPr>
      <xdr:spPr>
        <a:xfrm flipV="1">
          <a:off x="15671800" y="260959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167149</xdr:rowOff>
    </xdr:from>
    <xdr:ext cx="762000" cy="259045"/>
    <xdr:sp macro="" textlink="">
      <xdr:nvSpPr>
        <xdr:cNvPr id="126" name="物件費平均値テキスト"/>
        <xdr:cNvSpPr txBox="1"/>
      </xdr:nvSpPr>
      <xdr:spPr>
        <a:xfrm>
          <a:off x="16598900" y="2567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23622</xdr:rowOff>
    </xdr:from>
    <xdr:to>
      <xdr:col>82</xdr:col>
      <xdr:colOff>158750</xdr:colOff>
      <xdr:row>15</xdr:row>
      <xdr:rowOff>125222</xdr:rowOff>
    </xdr:to>
    <xdr:sp macro="" textlink="">
      <xdr:nvSpPr>
        <xdr:cNvPr id="127" name="フローチャート: 判断 126"/>
        <xdr:cNvSpPr/>
      </xdr:nvSpPr>
      <xdr:spPr>
        <a:xfrm>
          <a:off x="164592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46990</xdr:rowOff>
    </xdr:from>
    <xdr:to>
      <xdr:col>78</xdr:col>
      <xdr:colOff>69850</xdr:colOff>
      <xdr:row>15</xdr:row>
      <xdr:rowOff>74422</xdr:rowOff>
    </xdr:to>
    <xdr:cxnSp macro="">
      <xdr:nvCxnSpPr>
        <xdr:cNvPr id="128" name="直線コネクタ 127"/>
        <xdr:cNvCxnSpPr/>
      </xdr:nvCxnSpPr>
      <xdr:spPr>
        <a:xfrm>
          <a:off x="14782800" y="26187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37338</xdr:rowOff>
    </xdr:from>
    <xdr:to>
      <xdr:col>78</xdr:col>
      <xdr:colOff>120650</xdr:colOff>
      <xdr:row>15</xdr:row>
      <xdr:rowOff>138938</xdr:rowOff>
    </xdr:to>
    <xdr:sp macro="" textlink="">
      <xdr:nvSpPr>
        <xdr:cNvPr id="129" name="フローチャート: 判断 128"/>
        <xdr:cNvSpPr/>
      </xdr:nvSpPr>
      <xdr:spPr>
        <a:xfrm>
          <a:off x="15621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123715</xdr:rowOff>
    </xdr:from>
    <xdr:ext cx="736600" cy="259045"/>
    <xdr:sp macro="" textlink="">
      <xdr:nvSpPr>
        <xdr:cNvPr id="130" name="テキスト ボックス 129"/>
        <xdr:cNvSpPr txBox="1"/>
      </xdr:nvSpPr>
      <xdr:spPr>
        <a:xfrm>
          <a:off x="15290800" y="2695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46990</xdr:rowOff>
    </xdr:from>
    <xdr:to>
      <xdr:col>73</xdr:col>
      <xdr:colOff>180975</xdr:colOff>
      <xdr:row>15</xdr:row>
      <xdr:rowOff>60706</xdr:rowOff>
    </xdr:to>
    <xdr:cxnSp macro="">
      <xdr:nvCxnSpPr>
        <xdr:cNvPr id="131" name="直線コネクタ 130"/>
        <xdr:cNvCxnSpPr/>
      </xdr:nvCxnSpPr>
      <xdr:spPr>
        <a:xfrm flipV="1">
          <a:off x="13893800" y="26187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37338</xdr:rowOff>
    </xdr:from>
    <xdr:to>
      <xdr:col>74</xdr:col>
      <xdr:colOff>31750</xdr:colOff>
      <xdr:row>15</xdr:row>
      <xdr:rowOff>138938</xdr:rowOff>
    </xdr:to>
    <xdr:sp macro="" textlink="">
      <xdr:nvSpPr>
        <xdr:cNvPr id="132" name="フローチャート: 判断 131"/>
        <xdr:cNvSpPr/>
      </xdr:nvSpPr>
      <xdr:spPr>
        <a:xfrm>
          <a:off x="14732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123715</xdr:rowOff>
    </xdr:from>
    <xdr:ext cx="762000" cy="259045"/>
    <xdr:sp macro="" textlink="">
      <xdr:nvSpPr>
        <xdr:cNvPr id="133" name="テキスト ボックス 132"/>
        <xdr:cNvSpPr txBox="1"/>
      </xdr:nvSpPr>
      <xdr:spPr>
        <a:xfrm>
          <a:off x="14401800" y="26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60706</xdr:rowOff>
    </xdr:from>
    <xdr:to>
      <xdr:col>69</xdr:col>
      <xdr:colOff>92075</xdr:colOff>
      <xdr:row>15</xdr:row>
      <xdr:rowOff>74422</xdr:rowOff>
    </xdr:to>
    <xdr:cxnSp macro="">
      <xdr:nvCxnSpPr>
        <xdr:cNvPr id="134" name="直線コネクタ 133"/>
        <xdr:cNvCxnSpPr/>
      </xdr:nvCxnSpPr>
      <xdr:spPr>
        <a:xfrm flipV="1">
          <a:off x="13004800" y="26324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167640</xdr:rowOff>
    </xdr:from>
    <xdr:to>
      <xdr:col>69</xdr:col>
      <xdr:colOff>142875</xdr:colOff>
      <xdr:row>15</xdr:row>
      <xdr:rowOff>97790</xdr:rowOff>
    </xdr:to>
    <xdr:sp macro="" textlink="">
      <xdr:nvSpPr>
        <xdr:cNvPr id="135" name="フローチャート: 判断 134"/>
        <xdr:cNvSpPr/>
      </xdr:nvSpPr>
      <xdr:spPr>
        <a:xfrm>
          <a:off x="13843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107967</xdr:rowOff>
    </xdr:from>
    <xdr:ext cx="762000" cy="259045"/>
    <xdr:sp macro="" textlink="">
      <xdr:nvSpPr>
        <xdr:cNvPr id="136" name="テキスト ボックス 135"/>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131064</xdr:rowOff>
    </xdr:from>
    <xdr:to>
      <xdr:col>65</xdr:col>
      <xdr:colOff>53975</xdr:colOff>
      <xdr:row>15</xdr:row>
      <xdr:rowOff>61214</xdr:rowOff>
    </xdr:to>
    <xdr:sp macro="" textlink="">
      <xdr:nvSpPr>
        <xdr:cNvPr id="137" name="フローチャート: 判断 136"/>
        <xdr:cNvSpPr/>
      </xdr:nvSpPr>
      <xdr:spPr>
        <a:xfrm>
          <a:off x="12954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71391</xdr:rowOff>
    </xdr:from>
    <xdr:ext cx="762000" cy="259045"/>
    <xdr:sp macro="" textlink="">
      <xdr:nvSpPr>
        <xdr:cNvPr id="138" name="テキスト ボックス 137"/>
        <xdr:cNvSpPr txBox="1"/>
      </xdr:nvSpPr>
      <xdr:spPr>
        <a:xfrm>
          <a:off x="12623800" y="230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158496</xdr:rowOff>
    </xdr:from>
    <xdr:to>
      <xdr:col>82</xdr:col>
      <xdr:colOff>158750</xdr:colOff>
      <xdr:row>15</xdr:row>
      <xdr:rowOff>88646</xdr:rowOff>
    </xdr:to>
    <xdr:sp macro="" textlink="">
      <xdr:nvSpPr>
        <xdr:cNvPr id="144" name="楕円 143"/>
        <xdr:cNvSpPr/>
      </xdr:nvSpPr>
      <xdr:spPr>
        <a:xfrm>
          <a:off x="16459200" y="25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3573</xdr:rowOff>
    </xdr:from>
    <xdr:ext cx="762000" cy="259045"/>
    <xdr:sp macro="" textlink="">
      <xdr:nvSpPr>
        <xdr:cNvPr id="145" name="物件費該当値テキスト"/>
        <xdr:cNvSpPr txBox="1"/>
      </xdr:nvSpPr>
      <xdr:spPr>
        <a:xfrm>
          <a:off x="16598900" y="24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23622</xdr:rowOff>
    </xdr:from>
    <xdr:to>
      <xdr:col>78</xdr:col>
      <xdr:colOff>120650</xdr:colOff>
      <xdr:row>15</xdr:row>
      <xdr:rowOff>125222</xdr:rowOff>
    </xdr:to>
    <xdr:sp macro="" textlink="">
      <xdr:nvSpPr>
        <xdr:cNvPr id="146" name="楕円 145"/>
        <xdr:cNvSpPr/>
      </xdr:nvSpPr>
      <xdr:spPr>
        <a:xfrm>
          <a:off x="15621000" y="259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135399</xdr:rowOff>
    </xdr:from>
    <xdr:ext cx="736600" cy="259045"/>
    <xdr:sp macro="" textlink="">
      <xdr:nvSpPr>
        <xdr:cNvPr id="147" name="テキスト ボックス 146"/>
        <xdr:cNvSpPr txBox="1"/>
      </xdr:nvSpPr>
      <xdr:spPr>
        <a:xfrm>
          <a:off x="15290800" y="2364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167640</xdr:rowOff>
    </xdr:from>
    <xdr:to>
      <xdr:col>74</xdr:col>
      <xdr:colOff>31750</xdr:colOff>
      <xdr:row>15</xdr:row>
      <xdr:rowOff>97790</xdr:rowOff>
    </xdr:to>
    <xdr:sp macro="" textlink="">
      <xdr:nvSpPr>
        <xdr:cNvPr id="148" name="楕円 147"/>
        <xdr:cNvSpPr/>
      </xdr:nvSpPr>
      <xdr:spPr>
        <a:xfrm>
          <a:off x="14732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107967</xdr:rowOff>
    </xdr:from>
    <xdr:ext cx="762000" cy="259045"/>
    <xdr:sp macro="" textlink="">
      <xdr:nvSpPr>
        <xdr:cNvPr id="149" name="テキスト ボックス 148"/>
        <xdr:cNvSpPr txBox="1"/>
      </xdr:nvSpPr>
      <xdr:spPr>
        <a:xfrm>
          <a:off x="14401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9906</xdr:rowOff>
    </xdr:from>
    <xdr:to>
      <xdr:col>69</xdr:col>
      <xdr:colOff>142875</xdr:colOff>
      <xdr:row>15</xdr:row>
      <xdr:rowOff>111506</xdr:rowOff>
    </xdr:to>
    <xdr:sp macro="" textlink="">
      <xdr:nvSpPr>
        <xdr:cNvPr id="150" name="楕円 149"/>
        <xdr:cNvSpPr/>
      </xdr:nvSpPr>
      <xdr:spPr>
        <a:xfrm>
          <a:off x="13843000" y="258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96283</xdr:rowOff>
    </xdr:from>
    <xdr:ext cx="762000" cy="259045"/>
    <xdr:sp macro="" textlink="">
      <xdr:nvSpPr>
        <xdr:cNvPr id="151" name="テキスト ボックス 150"/>
        <xdr:cNvSpPr txBox="1"/>
      </xdr:nvSpPr>
      <xdr:spPr>
        <a:xfrm>
          <a:off x="13512800" y="266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23622</xdr:rowOff>
    </xdr:from>
    <xdr:to>
      <xdr:col>65</xdr:col>
      <xdr:colOff>53975</xdr:colOff>
      <xdr:row>15</xdr:row>
      <xdr:rowOff>125222</xdr:rowOff>
    </xdr:to>
    <xdr:sp macro="" textlink="">
      <xdr:nvSpPr>
        <xdr:cNvPr id="152" name="楕円 151"/>
        <xdr:cNvSpPr/>
      </xdr:nvSpPr>
      <xdr:spPr>
        <a:xfrm>
          <a:off x="12954000" y="259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109999</xdr:rowOff>
    </xdr:from>
    <xdr:ext cx="762000" cy="259045"/>
    <xdr:sp macro="" textlink="">
      <xdr:nvSpPr>
        <xdr:cNvPr id="153" name="テキスト ボックス 152"/>
        <xdr:cNvSpPr txBox="1"/>
      </xdr:nvSpPr>
      <xdr:spPr>
        <a:xfrm>
          <a:off x="12623800" y="268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扶助費は、ここ数年増加傾向にあり、特に待機児童対策に向けた定員拡大などによる子育て支援にかかる事業費、障がい者への介護給付費などが年々増加している。扶助費の増加は財政運営上大きな課題であるため、市民生活への影響を考慮し市単独事業の見直しや積極的な収入確保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69850</xdr:rowOff>
    </xdr:to>
    <xdr:cxnSp macro="">
      <xdr:nvCxnSpPr>
        <xdr:cNvPr id="181" name="直線コネクタ 180"/>
        <xdr:cNvCxnSpPr/>
      </xdr:nvCxnSpPr>
      <xdr:spPr>
        <a:xfrm flipV="1">
          <a:off x="4826000" y="90233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4"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5" name="直線コネクタ 184"/>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50800</xdr:rowOff>
    </xdr:from>
    <xdr:to>
      <xdr:col>24</xdr:col>
      <xdr:colOff>25400</xdr:colOff>
      <xdr:row>58</xdr:row>
      <xdr:rowOff>88900</xdr:rowOff>
    </xdr:to>
    <xdr:cxnSp macro="">
      <xdr:nvCxnSpPr>
        <xdr:cNvPr id="186" name="直線コネクタ 185"/>
        <xdr:cNvCxnSpPr/>
      </xdr:nvCxnSpPr>
      <xdr:spPr>
        <a:xfrm>
          <a:off x="3987800" y="9652000"/>
          <a:ext cx="8382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149877</xdr:rowOff>
    </xdr:from>
    <xdr:ext cx="762000" cy="259045"/>
    <xdr:sp macro="" textlink="">
      <xdr:nvSpPr>
        <xdr:cNvPr id="187" name="扶助費平均値テキスト"/>
        <xdr:cNvSpPr txBox="1"/>
      </xdr:nvSpPr>
      <xdr:spPr>
        <a:xfrm>
          <a:off x="4914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188" name="フローチャート: 判断 187"/>
        <xdr:cNvSpPr/>
      </xdr:nvSpPr>
      <xdr:spPr>
        <a:xfrm>
          <a:off x="4775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50800</xdr:rowOff>
    </xdr:from>
    <xdr:to>
      <xdr:col>19</xdr:col>
      <xdr:colOff>187325</xdr:colOff>
      <xdr:row>58</xdr:row>
      <xdr:rowOff>12700</xdr:rowOff>
    </xdr:to>
    <xdr:cxnSp macro="">
      <xdr:nvCxnSpPr>
        <xdr:cNvPr id="189" name="直線コネクタ 188"/>
        <xdr:cNvCxnSpPr/>
      </xdr:nvCxnSpPr>
      <xdr:spPr>
        <a:xfrm flipV="1">
          <a:off x="3098800" y="96520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38100</xdr:rowOff>
    </xdr:from>
    <xdr:to>
      <xdr:col>20</xdr:col>
      <xdr:colOff>38100</xdr:colOff>
      <xdr:row>57</xdr:row>
      <xdr:rowOff>139700</xdr:rowOff>
    </xdr:to>
    <xdr:sp macro="" textlink="">
      <xdr:nvSpPr>
        <xdr:cNvPr id="190" name="フローチャート: 判断 189"/>
        <xdr:cNvSpPr/>
      </xdr:nvSpPr>
      <xdr:spPr>
        <a:xfrm>
          <a:off x="3937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124477</xdr:rowOff>
    </xdr:from>
    <xdr:ext cx="736600" cy="259045"/>
    <xdr:sp macro="" textlink="">
      <xdr:nvSpPr>
        <xdr:cNvPr id="191" name="テキスト ボックス 190"/>
        <xdr:cNvSpPr txBox="1"/>
      </xdr:nvSpPr>
      <xdr:spPr>
        <a:xfrm>
          <a:off x="360680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xdr:rowOff>
    </xdr:from>
    <xdr:to>
      <xdr:col>15</xdr:col>
      <xdr:colOff>98425</xdr:colOff>
      <xdr:row>58</xdr:row>
      <xdr:rowOff>127000</xdr:rowOff>
    </xdr:to>
    <xdr:cxnSp macro="">
      <xdr:nvCxnSpPr>
        <xdr:cNvPr id="192" name="直線コネクタ 191"/>
        <xdr:cNvCxnSpPr/>
      </xdr:nvCxnSpPr>
      <xdr:spPr>
        <a:xfrm flipV="1">
          <a:off x="2209800" y="9956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152400</xdr:rowOff>
    </xdr:from>
    <xdr:to>
      <xdr:col>15</xdr:col>
      <xdr:colOff>149225</xdr:colOff>
      <xdr:row>57</xdr:row>
      <xdr:rowOff>82550</xdr:rowOff>
    </xdr:to>
    <xdr:sp macro="" textlink="">
      <xdr:nvSpPr>
        <xdr:cNvPr id="193" name="フローチャート: 判断 192"/>
        <xdr:cNvSpPr/>
      </xdr:nvSpPr>
      <xdr:spPr>
        <a:xfrm>
          <a:off x="3048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92727</xdr:rowOff>
    </xdr:from>
    <xdr:ext cx="762000" cy="259045"/>
    <xdr:sp macro="" textlink="">
      <xdr:nvSpPr>
        <xdr:cNvPr id="194" name="テキスト ボックス 193"/>
        <xdr:cNvSpPr txBox="1"/>
      </xdr:nvSpPr>
      <xdr:spPr>
        <a:xfrm>
          <a:off x="2717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165100</xdr:rowOff>
    </xdr:from>
    <xdr:to>
      <xdr:col>11</xdr:col>
      <xdr:colOff>9525</xdr:colOff>
      <xdr:row>58</xdr:row>
      <xdr:rowOff>127000</xdr:rowOff>
    </xdr:to>
    <xdr:cxnSp macro="">
      <xdr:nvCxnSpPr>
        <xdr:cNvPr id="195" name="直線コネクタ 194"/>
        <xdr:cNvCxnSpPr/>
      </xdr:nvCxnSpPr>
      <xdr:spPr>
        <a:xfrm>
          <a:off x="1320800" y="99377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6" name="フローチャート: 判断 195"/>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130827</xdr:rowOff>
    </xdr:from>
    <xdr:ext cx="762000" cy="259045"/>
    <xdr:sp macro="" textlink="">
      <xdr:nvSpPr>
        <xdr:cNvPr id="197" name="テキスト ボックス 196"/>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198" name="フローチャート: 判断 197"/>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35577</xdr:rowOff>
    </xdr:from>
    <xdr:ext cx="762000" cy="259045"/>
    <xdr:sp macro="" textlink="">
      <xdr:nvSpPr>
        <xdr:cNvPr id="199" name="テキスト ボックス 198"/>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38100</xdr:rowOff>
    </xdr:from>
    <xdr:to>
      <xdr:col>24</xdr:col>
      <xdr:colOff>76200</xdr:colOff>
      <xdr:row>58</xdr:row>
      <xdr:rowOff>139700</xdr:rowOff>
    </xdr:to>
    <xdr:sp macro="" textlink="">
      <xdr:nvSpPr>
        <xdr:cNvPr id="205" name="楕円 204"/>
        <xdr:cNvSpPr/>
      </xdr:nvSpPr>
      <xdr:spPr>
        <a:xfrm>
          <a:off x="47752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10177</xdr:rowOff>
    </xdr:from>
    <xdr:ext cx="762000" cy="259045"/>
    <xdr:sp macro="" textlink="">
      <xdr:nvSpPr>
        <xdr:cNvPr id="206" name="扶助費該当値テキスト"/>
        <xdr:cNvSpPr txBox="1"/>
      </xdr:nvSpPr>
      <xdr:spPr>
        <a:xfrm>
          <a:off x="49149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0</xdr:rowOff>
    </xdr:from>
    <xdr:to>
      <xdr:col>20</xdr:col>
      <xdr:colOff>38100</xdr:colOff>
      <xdr:row>56</xdr:row>
      <xdr:rowOff>101600</xdr:rowOff>
    </xdr:to>
    <xdr:sp macro="" textlink="">
      <xdr:nvSpPr>
        <xdr:cNvPr id="207" name="楕円 206"/>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208" name="テキスト ボックス 207"/>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133350</xdr:rowOff>
    </xdr:from>
    <xdr:to>
      <xdr:col>15</xdr:col>
      <xdr:colOff>149225</xdr:colOff>
      <xdr:row>58</xdr:row>
      <xdr:rowOff>63500</xdr:rowOff>
    </xdr:to>
    <xdr:sp macro="" textlink="">
      <xdr:nvSpPr>
        <xdr:cNvPr id="209" name="楕円 208"/>
        <xdr:cNvSpPr/>
      </xdr:nvSpPr>
      <xdr:spPr>
        <a:xfrm>
          <a:off x="3048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48277</xdr:rowOff>
    </xdr:from>
    <xdr:ext cx="762000" cy="259045"/>
    <xdr:sp macro="" textlink="">
      <xdr:nvSpPr>
        <xdr:cNvPr id="210" name="テキスト ボックス 209"/>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76200</xdr:rowOff>
    </xdr:from>
    <xdr:to>
      <xdr:col>11</xdr:col>
      <xdr:colOff>60325</xdr:colOff>
      <xdr:row>59</xdr:row>
      <xdr:rowOff>6350</xdr:rowOff>
    </xdr:to>
    <xdr:sp macro="" textlink="">
      <xdr:nvSpPr>
        <xdr:cNvPr id="211" name="楕円 210"/>
        <xdr:cNvSpPr/>
      </xdr:nvSpPr>
      <xdr:spPr>
        <a:xfrm>
          <a:off x="2159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162577</xdr:rowOff>
    </xdr:from>
    <xdr:ext cx="762000" cy="259045"/>
    <xdr:sp macro="" textlink="">
      <xdr:nvSpPr>
        <xdr:cNvPr id="212" name="テキスト ボックス 211"/>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114300</xdr:rowOff>
    </xdr:from>
    <xdr:to>
      <xdr:col>6</xdr:col>
      <xdr:colOff>171450</xdr:colOff>
      <xdr:row>58</xdr:row>
      <xdr:rowOff>44450</xdr:rowOff>
    </xdr:to>
    <xdr:sp macro="" textlink="">
      <xdr:nvSpPr>
        <xdr:cNvPr id="213" name="楕円 212"/>
        <xdr:cNvSpPr/>
      </xdr:nvSpPr>
      <xdr:spPr>
        <a:xfrm>
          <a:off x="1270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29227</xdr:rowOff>
    </xdr:from>
    <xdr:ext cx="762000" cy="259045"/>
    <xdr:sp macro="" textlink="">
      <xdr:nvSpPr>
        <xdr:cNvPr id="214" name="テキスト ボックス 213"/>
        <xdr:cNvSpPr txBox="1"/>
      </xdr:nvSpPr>
      <xdr:spPr>
        <a:xfrm>
          <a:off x="939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その他の経常収支比率は類似団体平均を下回って推移している。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年度は、北部第二（三）地区土地区画整理事業、介護保険事業への繰出金</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が増加</a:t>
          </a:r>
          <a:r>
            <a:rPr kumimoji="1" lang="ja-JP" altLang="en-US" sz="1100">
              <a:solidFill>
                <a:schemeClr val="dk1"/>
              </a:solidFill>
              <a:effectLst/>
              <a:latin typeface="+mn-lt"/>
              <a:ea typeface="+mn-ea"/>
              <a:cs typeface="+mn-cs"/>
            </a:rPr>
            <a:t>する一方で、下水道事業会計、国民健康保険事業が減少したため、前年度と同比率となっている</a:t>
          </a:r>
          <a:r>
            <a:rPr kumimoji="1" lang="ja-JP" altLang="ja-JP" sz="1100">
              <a:solidFill>
                <a:schemeClr val="dk1"/>
              </a:solidFill>
              <a:effectLst/>
              <a:latin typeface="+mn-lt"/>
              <a:ea typeface="+mn-ea"/>
              <a:cs typeface="+mn-cs"/>
            </a:rPr>
            <a:t>。</a:t>
          </a:r>
        </a:p>
        <a:p>
          <a:r>
            <a:rPr kumimoji="1" lang="ja-JP" altLang="ja-JP" sz="1100">
              <a:solidFill>
                <a:schemeClr val="dk1"/>
              </a:solidFill>
              <a:effectLst/>
              <a:latin typeface="+mn-lt"/>
              <a:ea typeface="+mn-ea"/>
              <a:cs typeface="+mn-cs"/>
            </a:rPr>
            <a:t>　繰出金は、負担公平の原則から保険料の収入未済額の縮減に努め、普通会計の負担額の縮減を図る。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61</xdr:row>
      <xdr:rowOff>26307</xdr:rowOff>
    </xdr:to>
    <xdr:cxnSp macro="">
      <xdr:nvCxnSpPr>
        <xdr:cNvPr id="244" name="直線コネクタ 243"/>
        <xdr:cNvCxnSpPr/>
      </xdr:nvCxnSpPr>
      <xdr:spPr>
        <a:xfrm flipV="1">
          <a:off x="16510000" y="9178472"/>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169834</xdr:rowOff>
    </xdr:from>
    <xdr:ext cx="762000" cy="259045"/>
    <xdr:sp macro="" textlink="">
      <xdr:nvSpPr>
        <xdr:cNvPr id="245" name="その他最小値テキスト"/>
        <xdr:cNvSpPr txBox="1"/>
      </xdr:nvSpPr>
      <xdr:spPr>
        <a:xfrm>
          <a:off x="16598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26307</xdr:rowOff>
    </xdr:from>
    <xdr:to>
      <xdr:col>82</xdr:col>
      <xdr:colOff>196850</xdr:colOff>
      <xdr:row>61</xdr:row>
      <xdr:rowOff>26307</xdr:rowOff>
    </xdr:to>
    <xdr:cxnSp macro="">
      <xdr:nvCxnSpPr>
        <xdr:cNvPr id="246" name="直線コネクタ 245"/>
        <xdr:cNvCxnSpPr/>
      </xdr:nvCxnSpPr>
      <xdr:spPr>
        <a:xfrm>
          <a:off x="16421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7" name="その他最大値テキスト"/>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48" name="直線コネクタ 247"/>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97065</xdr:rowOff>
    </xdr:from>
    <xdr:to>
      <xdr:col>82</xdr:col>
      <xdr:colOff>107950</xdr:colOff>
      <xdr:row>55</xdr:row>
      <xdr:rowOff>97065</xdr:rowOff>
    </xdr:to>
    <xdr:cxnSp macro="">
      <xdr:nvCxnSpPr>
        <xdr:cNvPr id="249" name="直線コネクタ 248"/>
        <xdr:cNvCxnSpPr/>
      </xdr:nvCxnSpPr>
      <xdr:spPr>
        <a:xfrm>
          <a:off x="15671800" y="95268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50"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1" name="フローチャート: 判断 250"/>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75293</xdr:rowOff>
    </xdr:from>
    <xdr:to>
      <xdr:col>78</xdr:col>
      <xdr:colOff>69850</xdr:colOff>
      <xdr:row>55</xdr:row>
      <xdr:rowOff>97065</xdr:rowOff>
    </xdr:to>
    <xdr:cxnSp macro="">
      <xdr:nvCxnSpPr>
        <xdr:cNvPr id="252" name="直線コネクタ 251"/>
        <xdr:cNvCxnSpPr/>
      </xdr:nvCxnSpPr>
      <xdr:spPr>
        <a:xfrm>
          <a:off x="14782800" y="95050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3" name="フローチャート: 判断 252"/>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94542</xdr:rowOff>
    </xdr:from>
    <xdr:ext cx="736600" cy="259045"/>
    <xdr:sp macro="" textlink="">
      <xdr:nvSpPr>
        <xdr:cNvPr id="254" name="テキスト ボックス 253"/>
        <xdr:cNvSpPr txBox="1"/>
      </xdr:nvSpPr>
      <xdr:spPr>
        <a:xfrm>
          <a:off x="15290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42635</xdr:rowOff>
    </xdr:from>
    <xdr:to>
      <xdr:col>73</xdr:col>
      <xdr:colOff>180975</xdr:colOff>
      <xdr:row>55</xdr:row>
      <xdr:rowOff>75293</xdr:rowOff>
    </xdr:to>
    <xdr:cxnSp macro="">
      <xdr:nvCxnSpPr>
        <xdr:cNvPr id="255" name="直線コネクタ 254"/>
        <xdr:cNvCxnSpPr/>
      </xdr:nvCxnSpPr>
      <xdr:spPr>
        <a:xfrm>
          <a:off x="13893800" y="94723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57" name="テキスト ボックス 256"/>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31750</xdr:rowOff>
    </xdr:from>
    <xdr:to>
      <xdr:col>69</xdr:col>
      <xdr:colOff>92075</xdr:colOff>
      <xdr:row>55</xdr:row>
      <xdr:rowOff>42635</xdr:rowOff>
    </xdr:to>
    <xdr:cxnSp macro="">
      <xdr:nvCxnSpPr>
        <xdr:cNvPr id="258" name="直線コネクタ 257"/>
        <xdr:cNvCxnSpPr/>
      </xdr:nvCxnSpPr>
      <xdr:spPr>
        <a:xfrm>
          <a:off x="13004800" y="94615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157843</xdr:rowOff>
    </xdr:from>
    <xdr:to>
      <xdr:col>69</xdr:col>
      <xdr:colOff>142875</xdr:colOff>
      <xdr:row>57</xdr:row>
      <xdr:rowOff>87993</xdr:rowOff>
    </xdr:to>
    <xdr:sp macro="" textlink="">
      <xdr:nvSpPr>
        <xdr:cNvPr id="259" name="フローチャート: 判断 258"/>
        <xdr:cNvSpPr/>
      </xdr:nvSpPr>
      <xdr:spPr>
        <a:xfrm>
          <a:off x="13843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72770</xdr:rowOff>
    </xdr:from>
    <xdr:ext cx="762000" cy="259045"/>
    <xdr:sp macro="" textlink="">
      <xdr:nvSpPr>
        <xdr:cNvPr id="260" name="テキスト ボックス 259"/>
        <xdr:cNvSpPr txBox="1"/>
      </xdr:nvSpPr>
      <xdr:spPr>
        <a:xfrm>
          <a:off x="13512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8165</xdr:rowOff>
    </xdr:from>
    <xdr:to>
      <xdr:col>65</xdr:col>
      <xdr:colOff>53975</xdr:colOff>
      <xdr:row>57</xdr:row>
      <xdr:rowOff>109765</xdr:rowOff>
    </xdr:to>
    <xdr:sp macro="" textlink="">
      <xdr:nvSpPr>
        <xdr:cNvPr id="261" name="フローチャート: 判断 260"/>
        <xdr:cNvSpPr/>
      </xdr:nvSpPr>
      <xdr:spPr>
        <a:xfrm>
          <a:off x="12954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94542</xdr:rowOff>
    </xdr:from>
    <xdr:ext cx="762000" cy="259045"/>
    <xdr:sp macro="" textlink="">
      <xdr:nvSpPr>
        <xdr:cNvPr id="262" name="テキスト ボックス 261"/>
        <xdr:cNvSpPr txBox="1"/>
      </xdr:nvSpPr>
      <xdr:spPr>
        <a:xfrm>
          <a:off x="12623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46265</xdr:rowOff>
    </xdr:from>
    <xdr:to>
      <xdr:col>82</xdr:col>
      <xdr:colOff>158750</xdr:colOff>
      <xdr:row>55</xdr:row>
      <xdr:rowOff>147865</xdr:rowOff>
    </xdr:to>
    <xdr:sp macro="" textlink="">
      <xdr:nvSpPr>
        <xdr:cNvPr id="268" name="楕円 267"/>
        <xdr:cNvSpPr/>
      </xdr:nvSpPr>
      <xdr:spPr>
        <a:xfrm>
          <a:off x="164592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62792</xdr:rowOff>
    </xdr:from>
    <xdr:ext cx="762000" cy="259045"/>
    <xdr:sp macro="" textlink="">
      <xdr:nvSpPr>
        <xdr:cNvPr id="269" name="その他該当値テキスト"/>
        <xdr:cNvSpPr txBox="1"/>
      </xdr:nvSpPr>
      <xdr:spPr>
        <a:xfrm>
          <a:off x="16598900" y="932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46265</xdr:rowOff>
    </xdr:from>
    <xdr:to>
      <xdr:col>78</xdr:col>
      <xdr:colOff>120650</xdr:colOff>
      <xdr:row>55</xdr:row>
      <xdr:rowOff>147865</xdr:rowOff>
    </xdr:to>
    <xdr:sp macro="" textlink="">
      <xdr:nvSpPr>
        <xdr:cNvPr id="270" name="楕円 269"/>
        <xdr:cNvSpPr/>
      </xdr:nvSpPr>
      <xdr:spPr>
        <a:xfrm>
          <a:off x="15621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158042</xdr:rowOff>
    </xdr:from>
    <xdr:ext cx="736600" cy="259045"/>
    <xdr:sp macro="" textlink="">
      <xdr:nvSpPr>
        <xdr:cNvPr id="271" name="テキスト ボックス 270"/>
        <xdr:cNvSpPr txBox="1"/>
      </xdr:nvSpPr>
      <xdr:spPr>
        <a:xfrm>
          <a:off x="15290800" y="9244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24493</xdr:rowOff>
    </xdr:from>
    <xdr:to>
      <xdr:col>74</xdr:col>
      <xdr:colOff>31750</xdr:colOff>
      <xdr:row>55</xdr:row>
      <xdr:rowOff>126093</xdr:rowOff>
    </xdr:to>
    <xdr:sp macro="" textlink="">
      <xdr:nvSpPr>
        <xdr:cNvPr id="272" name="楕円 271"/>
        <xdr:cNvSpPr/>
      </xdr:nvSpPr>
      <xdr:spPr>
        <a:xfrm>
          <a:off x="14732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136270</xdr:rowOff>
    </xdr:from>
    <xdr:ext cx="762000" cy="259045"/>
    <xdr:sp macro="" textlink="">
      <xdr:nvSpPr>
        <xdr:cNvPr id="273" name="テキスト ボックス 272"/>
        <xdr:cNvSpPr txBox="1"/>
      </xdr:nvSpPr>
      <xdr:spPr>
        <a:xfrm>
          <a:off x="14401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163285</xdr:rowOff>
    </xdr:from>
    <xdr:to>
      <xdr:col>69</xdr:col>
      <xdr:colOff>142875</xdr:colOff>
      <xdr:row>55</xdr:row>
      <xdr:rowOff>93435</xdr:rowOff>
    </xdr:to>
    <xdr:sp macro="" textlink="">
      <xdr:nvSpPr>
        <xdr:cNvPr id="274" name="楕円 273"/>
        <xdr:cNvSpPr/>
      </xdr:nvSpPr>
      <xdr:spPr>
        <a:xfrm>
          <a:off x="13843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103612</xdr:rowOff>
    </xdr:from>
    <xdr:ext cx="762000" cy="259045"/>
    <xdr:sp macro="" textlink="">
      <xdr:nvSpPr>
        <xdr:cNvPr id="275" name="テキスト ボックス 274"/>
        <xdr:cNvSpPr txBox="1"/>
      </xdr:nvSpPr>
      <xdr:spPr>
        <a:xfrm>
          <a:off x="13512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152400</xdr:rowOff>
    </xdr:from>
    <xdr:to>
      <xdr:col>65</xdr:col>
      <xdr:colOff>53975</xdr:colOff>
      <xdr:row>55</xdr:row>
      <xdr:rowOff>82550</xdr:rowOff>
    </xdr:to>
    <xdr:sp macro="" textlink="">
      <xdr:nvSpPr>
        <xdr:cNvPr id="276" name="楕円 275"/>
        <xdr:cNvSpPr/>
      </xdr:nvSpPr>
      <xdr:spPr>
        <a:xfrm>
          <a:off x="12954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92727</xdr:rowOff>
    </xdr:from>
    <xdr:ext cx="762000" cy="259045"/>
    <xdr:sp macro="" textlink="">
      <xdr:nvSpPr>
        <xdr:cNvPr id="277" name="テキスト ボックス 276"/>
        <xdr:cNvSpPr txBox="1"/>
      </xdr:nvSpPr>
      <xdr:spPr>
        <a:xfrm>
          <a:off x="12623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類似団体平均を上回っているのは、下水道、市民病院事業への負担金が多いためだが、負担金の額は</a:t>
          </a:r>
          <a:r>
            <a:rPr kumimoji="1" lang="ja-JP" altLang="en-US" sz="1100">
              <a:solidFill>
                <a:schemeClr val="dk1"/>
              </a:solidFill>
              <a:effectLst/>
              <a:latin typeface="+mn-lt"/>
              <a:ea typeface="+mn-ea"/>
              <a:cs typeface="+mn-cs"/>
            </a:rPr>
            <a:t>概ね</a:t>
          </a:r>
          <a:r>
            <a:rPr kumimoji="1" lang="ja-JP" altLang="ja-JP" sz="1100">
              <a:solidFill>
                <a:schemeClr val="dk1"/>
              </a:solidFill>
              <a:effectLst/>
              <a:latin typeface="+mn-lt"/>
              <a:ea typeface="+mn-ea"/>
              <a:cs typeface="+mn-cs"/>
            </a:rPr>
            <a:t>横ばいから減少傾向にある。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年度は、下水道事業費特別会計への雨水処理等負担金の減などにより</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ポイント減となっている。</a:t>
          </a:r>
          <a:endParaRPr lang="ja-JP" altLang="ja-JP" sz="1400">
            <a:effectLst/>
          </a:endParaRPr>
        </a:p>
        <a:p>
          <a:r>
            <a:rPr kumimoji="1" lang="ja-JP" altLang="ja-JP" sz="1100">
              <a:solidFill>
                <a:schemeClr val="dk1"/>
              </a:solidFill>
              <a:effectLst/>
              <a:latin typeface="+mn-lt"/>
              <a:ea typeface="+mn-ea"/>
              <a:cs typeface="+mn-cs"/>
            </a:rPr>
            <a:t>　補助金については、</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年ごとの見直しを実施し毎年度の予算編成への反映を図る。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20320</xdr:rowOff>
    </xdr:from>
    <xdr:to>
      <xdr:col>82</xdr:col>
      <xdr:colOff>107950</xdr:colOff>
      <xdr:row>40</xdr:row>
      <xdr:rowOff>149860</xdr:rowOff>
    </xdr:to>
    <xdr:cxnSp macro="">
      <xdr:nvCxnSpPr>
        <xdr:cNvPr id="304" name="直線コネクタ 303"/>
        <xdr:cNvCxnSpPr/>
      </xdr:nvCxnSpPr>
      <xdr:spPr>
        <a:xfrm flipV="1">
          <a:off x="16510000" y="584962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305"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306" name="直線コネクタ 305"/>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106697</xdr:rowOff>
    </xdr:from>
    <xdr:ext cx="762000" cy="259045"/>
    <xdr:sp macro="" textlink="">
      <xdr:nvSpPr>
        <xdr:cNvPr id="307" name="補助費等最大値テキスト"/>
        <xdr:cNvSpPr txBox="1"/>
      </xdr:nvSpPr>
      <xdr:spPr>
        <a:xfrm>
          <a:off x="16598900" y="559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20320</xdr:rowOff>
    </xdr:from>
    <xdr:to>
      <xdr:col>82</xdr:col>
      <xdr:colOff>196850</xdr:colOff>
      <xdr:row>34</xdr:row>
      <xdr:rowOff>20320</xdr:rowOff>
    </xdr:to>
    <xdr:cxnSp macro="">
      <xdr:nvCxnSpPr>
        <xdr:cNvPr id="308" name="直線コネクタ 307"/>
        <xdr:cNvCxnSpPr/>
      </xdr:nvCxnSpPr>
      <xdr:spPr>
        <a:xfrm>
          <a:off x="16421100" y="584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54610</xdr:rowOff>
    </xdr:from>
    <xdr:to>
      <xdr:col>82</xdr:col>
      <xdr:colOff>107950</xdr:colOff>
      <xdr:row>37</xdr:row>
      <xdr:rowOff>69850</xdr:rowOff>
    </xdr:to>
    <xdr:cxnSp macro="">
      <xdr:nvCxnSpPr>
        <xdr:cNvPr id="309" name="直線コネクタ 308"/>
        <xdr:cNvCxnSpPr/>
      </xdr:nvCxnSpPr>
      <xdr:spPr>
        <a:xfrm flipV="1">
          <a:off x="15671800" y="63982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138447</xdr:rowOff>
    </xdr:from>
    <xdr:ext cx="762000" cy="259045"/>
    <xdr:sp macro="" textlink="">
      <xdr:nvSpPr>
        <xdr:cNvPr id="310" name="補助費等平均値テキスト"/>
        <xdr:cNvSpPr txBox="1"/>
      </xdr:nvSpPr>
      <xdr:spPr>
        <a:xfrm>
          <a:off x="16598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11" name="フローチャート: 判断 310"/>
        <xdr:cNvSpPr/>
      </xdr:nvSpPr>
      <xdr:spPr>
        <a:xfrm>
          <a:off x="16459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69850</xdr:rowOff>
    </xdr:from>
    <xdr:to>
      <xdr:col>78</xdr:col>
      <xdr:colOff>69850</xdr:colOff>
      <xdr:row>37</xdr:row>
      <xdr:rowOff>100330</xdr:rowOff>
    </xdr:to>
    <xdr:cxnSp macro="">
      <xdr:nvCxnSpPr>
        <xdr:cNvPr id="312" name="直線コネクタ 311"/>
        <xdr:cNvCxnSpPr/>
      </xdr:nvCxnSpPr>
      <xdr:spPr>
        <a:xfrm flipV="1">
          <a:off x="14782800" y="64135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83820</xdr:rowOff>
    </xdr:from>
    <xdr:to>
      <xdr:col>78</xdr:col>
      <xdr:colOff>120650</xdr:colOff>
      <xdr:row>37</xdr:row>
      <xdr:rowOff>13970</xdr:rowOff>
    </xdr:to>
    <xdr:sp macro="" textlink="">
      <xdr:nvSpPr>
        <xdr:cNvPr id="313" name="フローチャート: 判断 312"/>
        <xdr:cNvSpPr/>
      </xdr:nvSpPr>
      <xdr:spPr>
        <a:xfrm>
          <a:off x="15621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24147</xdr:rowOff>
    </xdr:from>
    <xdr:ext cx="736600" cy="259045"/>
    <xdr:sp macro="" textlink="">
      <xdr:nvSpPr>
        <xdr:cNvPr id="314" name="テキスト ボックス 313"/>
        <xdr:cNvSpPr txBox="1"/>
      </xdr:nvSpPr>
      <xdr:spPr>
        <a:xfrm>
          <a:off x="15290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100330</xdr:rowOff>
    </xdr:from>
    <xdr:to>
      <xdr:col>73</xdr:col>
      <xdr:colOff>180975</xdr:colOff>
      <xdr:row>37</xdr:row>
      <xdr:rowOff>146050</xdr:rowOff>
    </xdr:to>
    <xdr:cxnSp macro="">
      <xdr:nvCxnSpPr>
        <xdr:cNvPr id="315" name="直線コネクタ 314"/>
        <xdr:cNvCxnSpPr/>
      </xdr:nvCxnSpPr>
      <xdr:spPr>
        <a:xfrm flipV="1">
          <a:off x="13893800" y="6443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91440</xdr:rowOff>
    </xdr:from>
    <xdr:to>
      <xdr:col>74</xdr:col>
      <xdr:colOff>31750</xdr:colOff>
      <xdr:row>37</xdr:row>
      <xdr:rowOff>21590</xdr:rowOff>
    </xdr:to>
    <xdr:sp macro="" textlink="">
      <xdr:nvSpPr>
        <xdr:cNvPr id="316" name="フローチャート: 判断 315"/>
        <xdr:cNvSpPr/>
      </xdr:nvSpPr>
      <xdr:spPr>
        <a:xfrm>
          <a:off x="14732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31767</xdr:rowOff>
    </xdr:from>
    <xdr:ext cx="762000" cy="259045"/>
    <xdr:sp macro="" textlink="">
      <xdr:nvSpPr>
        <xdr:cNvPr id="317" name="テキスト ボックス 316"/>
        <xdr:cNvSpPr txBox="1"/>
      </xdr:nvSpPr>
      <xdr:spPr>
        <a:xfrm>
          <a:off x="14401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146050</xdr:rowOff>
    </xdr:from>
    <xdr:to>
      <xdr:col>69</xdr:col>
      <xdr:colOff>92075</xdr:colOff>
      <xdr:row>37</xdr:row>
      <xdr:rowOff>146050</xdr:rowOff>
    </xdr:to>
    <xdr:cxnSp macro="">
      <xdr:nvCxnSpPr>
        <xdr:cNvPr id="318" name="直線コネクタ 317"/>
        <xdr:cNvCxnSpPr/>
      </xdr:nvCxnSpPr>
      <xdr:spPr>
        <a:xfrm>
          <a:off x="13004800" y="6489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15240</xdr:rowOff>
    </xdr:from>
    <xdr:to>
      <xdr:col>69</xdr:col>
      <xdr:colOff>142875</xdr:colOff>
      <xdr:row>36</xdr:row>
      <xdr:rowOff>116840</xdr:rowOff>
    </xdr:to>
    <xdr:sp macro="" textlink="">
      <xdr:nvSpPr>
        <xdr:cNvPr id="319" name="フローチャート: 判断 318"/>
        <xdr:cNvSpPr/>
      </xdr:nvSpPr>
      <xdr:spPr>
        <a:xfrm>
          <a:off x="13843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127017</xdr:rowOff>
    </xdr:from>
    <xdr:ext cx="762000" cy="259045"/>
    <xdr:sp macro="" textlink="">
      <xdr:nvSpPr>
        <xdr:cNvPr id="320" name="テキスト ボックス 319"/>
        <xdr:cNvSpPr txBox="1"/>
      </xdr:nvSpPr>
      <xdr:spPr>
        <a:xfrm>
          <a:off x="13512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68580</xdr:rowOff>
    </xdr:from>
    <xdr:to>
      <xdr:col>65</xdr:col>
      <xdr:colOff>53975</xdr:colOff>
      <xdr:row>36</xdr:row>
      <xdr:rowOff>170180</xdr:rowOff>
    </xdr:to>
    <xdr:sp macro="" textlink="">
      <xdr:nvSpPr>
        <xdr:cNvPr id="321" name="フローチャート: 判断 320"/>
        <xdr:cNvSpPr/>
      </xdr:nvSpPr>
      <xdr:spPr>
        <a:xfrm>
          <a:off x="12954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8907</xdr:rowOff>
    </xdr:from>
    <xdr:ext cx="762000" cy="259045"/>
    <xdr:sp macro="" textlink="">
      <xdr:nvSpPr>
        <xdr:cNvPr id="322" name="テキスト ボックス 321"/>
        <xdr:cNvSpPr txBox="1"/>
      </xdr:nvSpPr>
      <xdr:spPr>
        <a:xfrm>
          <a:off x="12623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3810</xdr:rowOff>
    </xdr:from>
    <xdr:to>
      <xdr:col>82</xdr:col>
      <xdr:colOff>158750</xdr:colOff>
      <xdr:row>37</xdr:row>
      <xdr:rowOff>105410</xdr:rowOff>
    </xdr:to>
    <xdr:sp macro="" textlink="">
      <xdr:nvSpPr>
        <xdr:cNvPr id="328" name="楕円 327"/>
        <xdr:cNvSpPr/>
      </xdr:nvSpPr>
      <xdr:spPr>
        <a:xfrm>
          <a:off x="164592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147337</xdr:rowOff>
    </xdr:from>
    <xdr:ext cx="762000" cy="259045"/>
    <xdr:sp macro="" textlink="">
      <xdr:nvSpPr>
        <xdr:cNvPr id="329" name="補助費等該当値テキスト"/>
        <xdr:cNvSpPr txBox="1"/>
      </xdr:nvSpPr>
      <xdr:spPr>
        <a:xfrm>
          <a:off x="165989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19050</xdr:rowOff>
    </xdr:from>
    <xdr:to>
      <xdr:col>78</xdr:col>
      <xdr:colOff>120650</xdr:colOff>
      <xdr:row>37</xdr:row>
      <xdr:rowOff>120650</xdr:rowOff>
    </xdr:to>
    <xdr:sp macro="" textlink="">
      <xdr:nvSpPr>
        <xdr:cNvPr id="330" name="楕円 329"/>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31" name="テキスト ボックス 330"/>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49530</xdr:rowOff>
    </xdr:from>
    <xdr:to>
      <xdr:col>74</xdr:col>
      <xdr:colOff>31750</xdr:colOff>
      <xdr:row>37</xdr:row>
      <xdr:rowOff>151130</xdr:rowOff>
    </xdr:to>
    <xdr:sp macro="" textlink="">
      <xdr:nvSpPr>
        <xdr:cNvPr id="332" name="楕円 331"/>
        <xdr:cNvSpPr/>
      </xdr:nvSpPr>
      <xdr:spPr>
        <a:xfrm>
          <a:off x="14732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135907</xdr:rowOff>
    </xdr:from>
    <xdr:ext cx="762000" cy="259045"/>
    <xdr:sp macro="" textlink="">
      <xdr:nvSpPr>
        <xdr:cNvPr id="333" name="テキスト ボックス 332"/>
        <xdr:cNvSpPr txBox="1"/>
      </xdr:nvSpPr>
      <xdr:spPr>
        <a:xfrm>
          <a:off x="14401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95250</xdr:rowOff>
    </xdr:from>
    <xdr:to>
      <xdr:col>69</xdr:col>
      <xdr:colOff>142875</xdr:colOff>
      <xdr:row>38</xdr:row>
      <xdr:rowOff>25400</xdr:rowOff>
    </xdr:to>
    <xdr:sp macro="" textlink="">
      <xdr:nvSpPr>
        <xdr:cNvPr id="334" name="楕円 333"/>
        <xdr:cNvSpPr/>
      </xdr:nvSpPr>
      <xdr:spPr>
        <a:xfrm>
          <a:off x="13843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10177</xdr:rowOff>
    </xdr:from>
    <xdr:ext cx="762000" cy="259045"/>
    <xdr:sp macro="" textlink="">
      <xdr:nvSpPr>
        <xdr:cNvPr id="335" name="テキスト ボックス 334"/>
        <xdr:cNvSpPr txBox="1"/>
      </xdr:nvSpPr>
      <xdr:spPr>
        <a:xfrm>
          <a:off x="13512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95250</xdr:rowOff>
    </xdr:from>
    <xdr:to>
      <xdr:col>65</xdr:col>
      <xdr:colOff>53975</xdr:colOff>
      <xdr:row>38</xdr:row>
      <xdr:rowOff>25400</xdr:rowOff>
    </xdr:to>
    <xdr:sp macro="" textlink="">
      <xdr:nvSpPr>
        <xdr:cNvPr id="336" name="楕円 335"/>
        <xdr:cNvSpPr/>
      </xdr:nvSpPr>
      <xdr:spPr>
        <a:xfrm>
          <a:off x="12954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10177</xdr:rowOff>
    </xdr:from>
    <xdr:ext cx="762000" cy="259045"/>
    <xdr:sp macro="" textlink="">
      <xdr:nvSpPr>
        <xdr:cNvPr id="337" name="テキスト ボックス 336"/>
        <xdr:cNvSpPr txBox="1"/>
      </xdr:nvSpPr>
      <xdr:spPr>
        <a:xfrm>
          <a:off x="12623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年度は、分母である標準財政規模が増加したものの、分子となる元利償還金の増加により、</a:t>
          </a:r>
          <a:r>
            <a:rPr kumimoji="1" lang="en-US" altLang="ja-JP" sz="1100">
              <a:solidFill>
                <a:schemeClr val="dk1"/>
              </a:solidFill>
              <a:effectLst/>
              <a:latin typeface="+mn-lt"/>
              <a:ea typeface="+mn-ea"/>
              <a:cs typeface="+mn-cs"/>
            </a:rPr>
            <a:t>0.2</a:t>
          </a:r>
          <a:r>
            <a:rPr kumimoji="1" lang="ja-JP" altLang="en-US" sz="1100">
              <a:solidFill>
                <a:schemeClr val="dk1"/>
              </a:solidFill>
              <a:effectLst/>
              <a:latin typeface="+mn-lt"/>
              <a:ea typeface="+mn-ea"/>
              <a:cs typeface="+mn-cs"/>
            </a:rPr>
            <a:t>ポイント増加している。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今後も</a:t>
          </a:r>
          <a:r>
            <a:rPr kumimoji="1" lang="ja-JP" altLang="ja-JP" sz="1100">
              <a:solidFill>
                <a:schemeClr val="dk1"/>
              </a:solidFill>
              <a:effectLst/>
              <a:latin typeface="+mn-lt"/>
              <a:ea typeface="+mn-ea"/>
              <a:cs typeface="+mn-cs"/>
            </a:rPr>
            <a:t>公共施設再整備等により、償還の減速が想定されることから、借入に際しては、中長期的な視点に立って、適正な地方債の発行水準を見極めた借入に努める。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81</xdr:row>
      <xdr:rowOff>54611</xdr:rowOff>
    </xdr:to>
    <xdr:cxnSp macro="">
      <xdr:nvCxnSpPr>
        <xdr:cNvPr id="365" name="直線コネクタ 364"/>
        <xdr:cNvCxnSpPr/>
      </xdr:nvCxnSpPr>
      <xdr:spPr>
        <a:xfrm flipV="1">
          <a:off x="4826000" y="12631420"/>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66"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7" name="直線コネクタ 366"/>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68" name="公債費最大値テキスト"/>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69" name="直線コネクタ 368"/>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16510</xdr:rowOff>
    </xdr:from>
    <xdr:to>
      <xdr:col>24</xdr:col>
      <xdr:colOff>25400</xdr:colOff>
      <xdr:row>75</xdr:row>
      <xdr:rowOff>31750</xdr:rowOff>
    </xdr:to>
    <xdr:cxnSp macro="">
      <xdr:nvCxnSpPr>
        <xdr:cNvPr id="370" name="直線コネクタ 369"/>
        <xdr:cNvCxnSpPr/>
      </xdr:nvCxnSpPr>
      <xdr:spPr>
        <a:xfrm>
          <a:off x="3987800" y="128752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17797</xdr:rowOff>
    </xdr:from>
    <xdr:ext cx="762000" cy="259045"/>
    <xdr:sp macro="" textlink="">
      <xdr:nvSpPr>
        <xdr:cNvPr id="371" name="公債費平均値テキスト"/>
        <xdr:cNvSpPr txBox="1"/>
      </xdr:nvSpPr>
      <xdr:spPr>
        <a:xfrm>
          <a:off x="4914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72" name="フローチャート: 判断 371"/>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16510</xdr:rowOff>
    </xdr:from>
    <xdr:to>
      <xdr:col>19</xdr:col>
      <xdr:colOff>187325</xdr:colOff>
      <xdr:row>75</xdr:row>
      <xdr:rowOff>31750</xdr:rowOff>
    </xdr:to>
    <xdr:cxnSp macro="">
      <xdr:nvCxnSpPr>
        <xdr:cNvPr id="373" name="直線コネクタ 372"/>
        <xdr:cNvCxnSpPr/>
      </xdr:nvCxnSpPr>
      <xdr:spPr>
        <a:xfrm flipV="1">
          <a:off x="3098800" y="128752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4" name="フローチャート: 判断 373"/>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75" name="テキスト ボックス 374"/>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16510</xdr:rowOff>
    </xdr:from>
    <xdr:to>
      <xdr:col>15</xdr:col>
      <xdr:colOff>98425</xdr:colOff>
      <xdr:row>75</xdr:row>
      <xdr:rowOff>31750</xdr:rowOff>
    </xdr:to>
    <xdr:cxnSp macro="">
      <xdr:nvCxnSpPr>
        <xdr:cNvPr id="376" name="直線コネクタ 375"/>
        <xdr:cNvCxnSpPr/>
      </xdr:nvCxnSpPr>
      <xdr:spPr>
        <a:xfrm>
          <a:off x="2209800" y="128752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77" name="フローチャート: 判断 376"/>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139716</xdr:rowOff>
    </xdr:from>
    <xdr:ext cx="762000" cy="259045"/>
    <xdr:sp macro="" textlink="">
      <xdr:nvSpPr>
        <xdr:cNvPr id="378" name="テキスト ボックス 377"/>
        <xdr:cNvSpPr txBox="1"/>
      </xdr:nvSpPr>
      <xdr:spPr>
        <a:xfrm>
          <a:off x="2717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16510</xdr:rowOff>
    </xdr:from>
    <xdr:to>
      <xdr:col>11</xdr:col>
      <xdr:colOff>9525</xdr:colOff>
      <xdr:row>75</xdr:row>
      <xdr:rowOff>85090</xdr:rowOff>
    </xdr:to>
    <xdr:cxnSp macro="">
      <xdr:nvCxnSpPr>
        <xdr:cNvPr id="379" name="直線コネクタ 378"/>
        <xdr:cNvCxnSpPr/>
      </xdr:nvCxnSpPr>
      <xdr:spPr>
        <a:xfrm flipV="1">
          <a:off x="1320800" y="128752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83820</xdr:rowOff>
    </xdr:from>
    <xdr:to>
      <xdr:col>11</xdr:col>
      <xdr:colOff>60325</xdr:colOff>
      <xdr:row>77</xdr:row>
      <xdr:rowOff>13970</xdr:rowOff>
    </xdr:to>
    <xdr:sp macro="" textlink="">
      <xdr:nvSpPr>
        <xdr:cNvPr id="380" name="フローチャート: 判断 379"/>
        <xdr:cNvSpPr/>
      </xdr:nvSpPr>
      <xdr:spPr>
        <a:xfrm>
          <a:off x="2159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170197</xdr:rowOff>
    </xdr:from>
    <xdr:ext cx="762000" cy="259045"/>
    <xdr:sp macro="" textlink="">
      <xdr:nvSpPr>
        <xdr:cNvPr id="381" name="テキスト ボックス 380"/>
        <xdr:cNvSpPr txBox="1"/>
      </xdr:nvSpPr>
      <xdr:spPr>
        <a:xfrm>
          <a:off x="1828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26670</xdr:rowOff>
    </xdr:from>
    <xdr:to>
      <xdr:col>6</xdr:col>
      <xdr:colOff>171450</xdr:colOff>
      <xdr:row>77</xdr:row>
      <xdr:rowOff>128270</xdr:rowOff>
    </xdr:to>
    <xdr:sp macro="" textlink="">
      <xdr:nvSpPr>
        <xdr:cNvPr id="382" name="フローチャート: 判断 381"/>
        <xdr:cNvSpPr/>
      </xdr:nvSpPr>
      <xdr:spPr>
        <a:xfrm>
          <a:off x="1270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113047</xdr:rowOff>
    </xdr:from>
    <xdr:ext cx="762000" cy="259045"/>
    <xdr:sp macro="" textlink="">
      <xdr:nvSpPr>
        <xdr:cNvPr id="383" name="テキスト ボックス 382"/>
        <xdr:cNvSpPr txBox="1"/>
      </xdr:nvSpPr>
      <xdr:spPr>
        <a:xfrm>
          <a:off x="939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152400</xdr:rowOff>
    </xdr:from>
    <xdr:to>
      <xdr:col>24</xdr:col>
      <xdr:colOff>76200</xdr:colOff>
      <xdr:row>75</xdr:row>
      <xdr:rowOff>82550</xdr:rowOff>
    </xdr:to>
    <xdr:sp macro="" textlink="">
      <xdr:nvSpPr>
        <xdr:cNvPr id="389" name="楕円 388"/>
        <xdr:cNvSpPr/>
      </xdr:nvSpPr>
      <xdr:spPr>
        <a:xfrm>
          <a:off x="47752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168927</xdr:rowOff>
    </xdr:from>
    <xdr:ext cx="762000" cy="259045"/>
    <xdr:sp macro="" textlink="">
      <xdr:nvSpPr>
        <xdr:cNvPr id="390" name="公債費該当値テキスト"/>
        <xdr:cNvSpPr txBox="1"/>
      </xdr:nvSpPr>
      <xdr:spPr>
        <a:xfrm>
          <a:off x="49149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137160</xdr:rowOff>
    </xdr:from>
    <xdr:to>
      <xdr:col>20</xdr:col>
      <xdr:colOff>38100</xdr:colOff>
      <xdr:row>75</xdr:row>
      <xdr:rowOff>67310</xdr:rowOff>
    </xdr:to>
    <xdr:sp macro="" textlink="">
      <xdr:nvSpPr>
        <xdr:cNvPr id="391" name="楕円 390"/>
        <xdr:cNvSpPr/>
      </xdr:nvSpPr>
      <xdr:spPr>
        <a:xfrm>
          <a:off x="3937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77487</xdr:rowOff>
    </xdr:from>
    <xdr:ext cx="736600" cy="259045"/>
    <xdr:sp macro="" textlink="">
      <xdr:nvSpPr>
        <xdr:cNvPr id="392" name="テキスト ボックス 391"/>
        <xdr:cNvSpPr txBox="1"/>
      </xdr:nvSpPr>
      <xdr:spPr>
        <a:xfrm>
          <a:off x="3606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152400</xdr:rowOff>
    </xdr:from>
    <xdr:to>
      <xdr:col>15</xdr:col>
      <xdr:colOff>149225</xdr:colOff>
      <xdr:row>75</xdr:row>
      <xdr:rowOff>82550</xdr:rowOff>
    </xdr:to>
    <xdr:sp macro="" textlink="">
      <xdr:nvSpPr>
        <xdr:cNvPr id="393" name="楕円 392"/>
        <xdr:cNvSpPr/>
      </xdr:nvSpPr>
      <xdr:spPr>
        <a:xfrm>
          <a:off x="3048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92727</xdr:rowOff>
    </xdr:from>
    <xdr:ext cx="762000" cy="259045"/>
    <xdr:sp macro="" textlink="">
      <xdr:nvSpPr>
        <xdr:cNvPr id="394" name="テキスト ボックス 393"/>
        <xdr:cNvSpPr txBox="1"/>
      </xdr:nvSpPr>
      <xdr:spPr>
        <a:xfrm>
          <a:off x="2717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137160</xdr:rowOff>
    </xdr:from>
    <xdr:to>
      <xdr:col>11</xdr:col>
      <xdr:colOff>60325</xdr:colOff>
      <xdr:row>75</xdr:row>
      <xdr:rowOff>67310</xdr:rowOff>
    </xdr:to>
    <xdr:sp macro="" textlink="">
      <xdr:nvSpPr>
        <xdr:cNvPr id="395" name="楕円 394"/>
        <xdr:cNvSpPr/>
      </xdr:nvSpPr>
      <xdr:spPr>
        <a:xfrm>
          <a:off x="2159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77487</xdr:rowOff>
    </xdr:from>
    <xdr:ext cx="762000" cy="259045"/>
    <xdr:sp macro="" textlink="">
      <xdr:nvSpPr>
        <xdr:cNvPr id="396" name="テキスト ボックス 395"/>
        <xdr:cNvSpPr txBox="1"/>
      </xdr:nvSpPr>
      <xdr:spPr>
        <a:xfrm>
          <a:off x="1828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34290</xdr:rowOff>
    </xdr:from>
    <xdr:to>
      <xdr:col>6</xdr:col>
      <xdr:colOff>171450</xdr:colOff>
      <xdr:row>75</xdr:row>
      <xdr:rowOff>135890</xdr:rowOff>
    </xdr:to>
    <xdr:sp macro="" textlink="">
      <xdr:nvSpPr>
        <xdr:cNvPr id="397" name="楕円 396"/>
        <xdr:cNvSpPr/>
      </xdr:nvSpPr>
      <xdr:spPr>
        <a:xfrm>
          <a:off x="1270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146067</xdr:rowOff>
    </xdr:from>
    <xdr:ext cx="762000" cy="259045"/>
    <xdr:sp macro="" textlink="">
      <xdr:nvSpPr>
        <xdr:cNvPr id="398" name="テキスト ボックス 397"/>
        <xdr:cNvSpPr txBox="1"/>
      </xdr:nvSpPr>
      <xdr:spPr>
        <a:xfrm>
          <a:off x="939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公債費以外はここ数年</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傾向にあ</a:t>
          </a:r>
          <a:r>
            <a:rPr kumimoji="1" lang="ja-JP" altLang="en-US" sz="1100">
              <a:solidFill>
                <a:schemeClr val="dk1"/>
              </a:solidFill>
              <a:effectLst/>
              <a:latin typeface="+mn-lt"/>
              <a:ea typeface="+mn-ea"/>
              <a:cs typeface="+mn-cs"/>
            </a:rPr>
            <a:t>るが、</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年度の経常収支比率は、対前年度比</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増加している</a:t>
          </a:r>
          <a:r>
            <a:rPr kumimoji="1" lang="ja-JP" altLang="ja-JP" sz="1100">
              <a:solidFill>
                <a:schemeClr val="dk1"/>
              </a:solidFill>
              <a:effectLst/>
              <a:latin typeface="+mn-lt"/>
              <a:ea typeface="+mn-ea"/>
              <a:cs typeface="+mn-cs"/>
            </a:rPr>
            <a:t>。</a:t>
          </a:r>
          <a:endParaRPr lang="ja-JP" altLang="ja-JP">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今後も事業の見直しを図り、健全財政に努める。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81</xdr:row>
      <xdr:rowOff>31750</xdr:rowOff>
    </xdr:to>
    <xdr:cxnSp macro="">
      <xdr:nvCxnSpPr>
        <xdr:cNvPr id="426" name="直線コネクタ 425"/>
        <xdr:cNvCxnSpPr/>
      </xdr:nvCxnSpPr>
      <xdr:spPr>
        <a:xfrm flipV="1">
          <a:off x="16510000" y="126314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3827</xdr:rowOff>
    </xdr:from>
    <xdr:ext cx="762000" cy="259045"/>
    <xdr:sp macro="" textlink="">
      <xdr:nvSpPr>
        <xdr:cNvPr id="427" name="公債費以外最小値テキスト"/>
        <xdr:cNvSpPr txBox="1"/>
      </xdr:nvSpPr>
      <xdr:spPr>
        <a:xfrm>
          <a:off x="16598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31750</xdr:rowOff>
    </xdr:from>
    <xdr:to>
      <xdr:col>82</xdr:col>
      <xdr:colOff>196850</xdr:colOff>
      <xdr:row>81</xdr:row>
      <xdr:rowOff>31750</xdr:rowOff>
    </xdr:to>
    <xdr:cxnSp macro="">
      <xdr:nvCxnSpPr>
        <xdr:cNvPr id="428" name="直線コネクタ 427"/>
        <xdr:cNvCxnSpPr/>
      </xdr:nvCxnSpPr>
      <xdr:spPr>
        <a:xfrm>
          <a:off x="16421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29"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0" name="直線コネクタ 429"/>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62230</xdr:rowOff>
    </xdr:from>
    <xdr:to>
      <xdr:col>82</xdr:col>
      <xdr:colOff>107950</xdr:colOff>
      <xdr:row>77</xdr:row>
      <xdr:rowOff>107950</xdr:rowOff>
    </xdr:to>
    <xdr:cxnSp macro="">
      <xdr:nvCxnSpPr>
        <xdr:cNvPr id="431" name="直線コネクタ 430"/>
        <xdr:cNvCxnSpPr/>
      </xdr:nvCxnSpPr>
      <xdr:spPr>
        <a:xfrm>
          <a:off x="15671800" y="132638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66057</xdr:rowOff>
    </xdr:from>
    <xdr:ext cx="762000" cy="259045"/>
    <xdr:sp macro="" textlink="">
      <xdr:nvSpPr>
        <xdr:cNvPr id="432" name="公債費以外平均値テキスト"/>
        <xdr:cNvSpPr txBox="1"/>
      </xdr:nvSpPr>
      <xdr:spPr>
        <a:xfrm>
          <a:off x="16598900" y="13096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49530</xdr:rowOff>
    </xdr:from>
    <xdr:to>
      <xdr:col>82</xdr:col>
      <xdr:colOff>158750</xdr:colOff>
      <xdr:row>77</xdr:row>
      <xdr:rowOff>151130</xdr:rowOff>
    </xdr:to>
    <xdr:sp macro="" textlink="">
      <xdr:nvSpPr>
        <xdr:cNvPr id="433" name="フローチャート: 判断 432"/>
        <xdr:cNvSpPr/>
      </xdr:nvSpPr>
      <xdr:spPr>
        <a:xfrm>
          <a:off x="164592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62230</xdr:rowOff>
    </xdr:from>
    <xdr:to>
      <xdr:col>78</xdr:col>
      <xdr:colOff>69850</xdr:colOff>
      <xdr:row>78</xdr:row>
      <xdr:rowOff>50800</xdr:rowOff>
    </xdr:to>
    <xdr:cxnSp macro="">
      <xdr:nvCxnSpPr>
        <xdr:cNvPr id="434" name="直線コネクタ 433"/>
        <xdr:cNvCxnSpPr/>
      </xdr:nvCxnSpPr>
      <xdr:spPr>
        <a:xfrm flipV="1">
          <a:off x="14782800" y="132638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152400</xdr:rowOff>
    </xdr:from>
    <xdr:to>
      <xdr:col>78</xdr:col>
      <xdr:colOff>120650</xdr:colOff>
      <xdr:row>77</xdr:row>
      <xdr:rowOff>82550</xdr:rowOff>
    </xdr:to>
    <xdr:sp macro="" textlink="">
      <xdr:nvSpPr>
        <xdr:cNvPr id="435" name="フローチャート: 判断 434"/>
        <xdr:cNvSpPr/>
      </xdr:nvSpPr>
      <xdr:spPr>
        <a:xfrm>
          <a:off x="15621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92727</xdr:rowOff>
    </xdr:from>
    <xdr:ext cx="736600" cy="259045"/>
    <xdr:sp macro="" textlink="">
      <xdr:nvSpPr>
        <xdr:cNvPr id="436" name="テキスト ボックス 435"/>
        <xdr:cNvSpPr txBox="1"/>
      </xdr:nvSpPr>
      <xdr:spPr>
        <a:xfrm>
          <a:off x="15290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50800</xdr:rowOff>
    </xdr:from>
    <xdr:to>
      <xdr:col>73</xdr:col>
      <xdr:colOff>180975</xdr:colOff>
      <xdr:row>78</xdr:row>
      <xdr:rowOff>66039</xdr:rowOff>
    </xdr:to>
    <xdr:cxnSp macro="">
      <xdr:nvCxnSpPr>
        <xdr:cNvPr id="437" name="直線コネクタ 436"/>
        <xdr:cNvCxnSpPr/>
      </xdr:nvCxnSpPr>
      <xdr:spPr>
        <a:xfrm flipV="1">
          <a:off x="13893800" y="134239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8" name="フローチャート: 判断 437"/>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9" name="テキスト ボックス 438"/>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43180</xdr:rowOff>
    </xdr:from>
    <xdr:to>
      <xdr:col>69</xdr:col>
      <xdr:colOff>92075</xdr:colOff>
      <xdr:row>78</xdr:row>
      <xdr:rowOff>66039</xdr:rowOff>
    </xdr:to>
    <xdr:cxnSp macro="">
      <xdr:nvCxnSpPr>
        <xdr:cNvPr id="440" name="直線コネクタ 439"/>
        <xdr:cNvCxnSpPr/>
      </xdr:nvCxnSpPr>
      <xdr:spPr>
        <a:xfrm>
          <a:off x="13004800" y="134162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133350</xdr:rowOff>
    </xdr:from>
    <xdr:to>
      <xdr:col>69</xdr:col>
      <xdr:colOff>142875</xdr:colOff>
      <xdr:row>76</xdr:row>
      <xdr:rowOff>63500</xdr:rowOff>
    </xdr:to>
    <xdr:sp macro="" textlink="">
      <xdr:nvSpPr>
        <xdr:cNvPr id="441" name="フローチャート: 判断 440"/>
        <xdr:cNvSpPr/>
      </xdr:nvSpPr>
      <xdr:spPr>
        <a:xfrm>
          <a:off x="13843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73677</xdr:rowOff>
    </xdr:from>
    <xdr:ext cx="762000" cy="259045"/>
    <xdr:sp macro="" textlink="">
      <xdr:nvSpPr>
        <xdr:cNvPr id="442" name="テキスト ボックス 441"/>
        <xdr:cNvSpPr txBox="1"/>
      </xdr:nvSpPr>
      <xdr:spPr>
        <a:xfrm>
          <a:off x="13512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43" name="フローチャート: 判断 442"/>
        <xdr:cNvSpPr/>
      </xdr:nvSpPr>
      <xdr:spPr>
        <a:xfrm>
          <a:off x="12954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168927</xdr:rowOff>
    </xdr:from>
    <xdr:ext cx="762000" cy="259045"/>
    <xdr:sp macro="" textlink="">
      <xdr:nvSpPr>
        <xdr:cNvPr id="444" name="テキスト ボックス 443"/>
        <xdr:cNvSpPr txBox="1"/>
      </xdr:nvSpPr>
      <xdr:spPr>
        <a:xfrm>
          <a:off x="12623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57150</xdr:rowOff>
    </xdr:from>
    <xdr:to>
      <xdr:col>82</xdr:col>
      <xdr:colOff>158750</xdr:colOff>
      <xdr:row>77</xdr:row>
      <xdr:rowOff>158750</xdr:rowOff>
    </xdr:to>
    <xdr:sp macro="" textlink="">
      <xdr:nvSpPr>
        <xdr:cNvPr id="450" name="楕円 449"/>
        <xdr:cNvSpPr/>
      </xdr:nvSpPr>
      <xdr:spPr>
        <a:xfrm>
          <a:off x="164592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29227</xdr:rowOff>
    </xdr:from>
    <xdr:ext cx="762000" cy="259045"/>
    <xdr:sp macro="" textlink="">
      <xdr:nvSpPr>
        <xdr:cNvPr id="451" name="公債費以外該当値テキスト"/>
        <xdr:cNvSpPr txBox="1"/>
      </xdr:nvSpPr>
      <xdr:spPr>
        <a:xfrm>
          <a:off x="165989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11430</xdr:rowOff>
    </xdr:from>
    <xdr:to>
      <xdr:col>78</xdr:col>
      <xdr:colOff>120650</xdr:colOff>
      <xdr:row>77</xdr:row>
      <xdr:rowOff>113030</xdr:rowOff>
    </xdr:to>
    <xdr:sp macro="" textlink="">
      <xdr:nvSpPr>
        <xdr:cNvPr id="452" name="楕円 451"/>
        <xdr:cNvSpPr/>
      </xdr:nvSpPr>
      <xdr:spPr>
        <a:xfrm>
          <a:off x="15621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97807</xdr:rowOff>
    </xdr:from>
    <xdr:ext cx="736600" cy="259045"/>
    <xdr:sp macro="" textlink="">
      <xdr:nvSpPr>
        <xdr:cNvPr id="453" name="テキスト ボックス 452"/>
        <xdr:cNvSpPr txBox="1"/>
      </xdr:nvSpPr>
      <xdr:spPr>
        <a:xfrm>
          <a:off x="15290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0</xdr:rowOff>
    </xdr:from>
    <xdr:to>
      <xdr:col>74</xdr:col>
      <xdr:colOff>31750</xdr:colOff>
      <xdr:row>78</xdr:row>
      <xdr:rowOff>101600</xdr:rowOff>
    </xdr:to>
    <xdr:sp macro="" textlink="">
      <xdr:nvSpPr>
        <xdr:cNvPr id="454" name="楕円 453"/>
        <xdr:cNvSpPr/>
      </xdr:nvSpPr>
      <xdr:spPr>
        <a:xfrm>
          <a:off x="14732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86377</xdr:rowOff>
    </xdr:from>
    <xdr:ext cx="762000" cy="259045"/>
    <xdr:sp macro="" textlink="">
      <xdr:nvSpPr>
        <xdr:cNvPr id="455" name="テキスト ボックス 454"/>
        <xdr:cNvSpPr txBox="1"/>
      </xdr:nvSpPr>
      <xdr:spPr>
        <a:xfrm>
          <a:off x="14401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15239</xdr:rowOff>
    </xdr:from>
    <xdr:to>
      <xdr:col>69</xdr:col>
      <xdr:colOff>142875</xdr:colOff>
      <xdr:row>78</xdr:row>
      <xdr:rowOff>116839</xdr:rowOff>
    </xdr:to>
    <xdr:sp macro="" textlink="">
      <xdr:nvSpPr>
        <xdr:cNvPr id="456" name="楕円 455"/>
        <xdr:cNvSpPr/>
      </xdr:nvSpPr>
      <xdr:spPr>
        <a:xfrm>
          <a:off x="13843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101616</xdr:rowOff>
    </xdr:from>
    <xdr:ext cx="762000" cy="259045"/>
    <xdr:sp macro="" textlink="">
      <xdr:nvSpPr>
        <xdr:cNvPr id="457" name="テキスト ボックス 456"/>
        <xdr:cNvSpPr txBox="1"/>
      </xdr:nvSpPr>
      <xdr:spPr>
        <a:xfrm>
          <a:off x="13512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163830</xdr:rowOff>
    </xdr:from>
    <xdr:to>
      <xdr:col>65</xdr:col>
      <xdr:colOff>53975</xdr:colOff>
      <xdr:row>78</xdr:row>
      <xdr:rowOff>93980</xdr:rowOff>
    </xdr:to>
    <xdr:sp macro="" textlink="">
      <xdr:nvSpPr>
        <xdr:cNvPr id="458" name="楕円 457"/>
        <xdr:cNvSpPr/>
      </xdr:nvSpPr>
      <xdr:spPr>
        <a:xfrm>
          <a:off x="12954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78757</xdr:rowOff>
    </xdr:from>
    <xdr:ext cx="762000" cy="259045"/>
    <xdr:sp macro="" textlink="">
      <xdr:nvSpPr>
        <xdr:cNvPr id="459" name="テキスト ボックス 458"/>
        <xdr:cNvSpPr txBox="1"/>
      </xdr:nvSpPr>
      <xdr:spPr>
        <a:xfrm>
          <a:off x="12623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神奈川県藤沢市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91140</xdr:rowOff>
    </xdr:from>
    <xdr:to>
      <xdr:col>29</xdr:col>
      <xdr:colOff>127000</xdr:colOff>
      <xdr:row>20</xdr:row>
      <xdr:rowOff>113817</xdr:rowOff>
    </xdr:to>
    <xdr:cxnSp macro="">
      <xdr:nvCxnSpPr>
        <xdr:cNvPr id="43" name="直線コネクタ 42"/>
        <xdr:cNvCxnSpPr/>
      </xdr:nvCxnSpPr>
      <xdr:spPr bwMode="auto">
        <a:xfrm flipV="1">
          <a:off x="5651500" y="2024715"/>
          <a:ext cx="0" cy="15657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85894</xdr:rowOff>
    </xdr:from>
    <xdr:ext cx="762000" cy="259045"/>
    <xdr:sp macro="" textlink="">
      <xdr:nvSpPr>
        <xdr:cNvPr id="44" name="人口1人当たり決算額の推移最小値テキスト130"/>
        <xdr:cNvSpPr txBox="1"/>
      </xdr:nvSpPr>
      <xdr:spPr>
        <a:xfrm>
          <a:off x="5740400" y="35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113817</xdr:rowOff>
    </xdr:from>
    <xdr:to>
      <xdr:col>30</xdr:col>
      <xdr:colOff>25400</xdr:colOff>
      <xdr:row>20</xdr:row>
      <xdr:rowOff>113817</xdr:rowOff>
    </xdr:to>
    <xdr:cxnSp macro="">
      <xdr:nvCxnSpPr>
        <xdr:cNvPr id="45" name="直線コネクタ 44"/>
        <xdr:cNvCxnSpPr/>
      </xdr:nvCxnSpPr>
      <xdr:spPr bwMode="auto">
        <a:xfrm>
          <a:off x="5562600" y="3590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6067</xdr:rowOff>
    </xdr:from>
    <xdr:ext cx="762000" cy="259045"/>
    <xdr:sp macro="" textlink="">
      <xdr:nvSpPr>
        <xdr:cNvPr id="46" name="人口1人当たり決算額の推移最大値テキスト130"/>
        <xdr:cNvSpPr txBox="1"/>
      </xdr:nvSpPr>
      <xdr:spPr>
        <a:xfrm>
          <a:off x="5740400" y="176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91140</xdr:rowOff>
    </xdr:from>
    <xdr:to>
      <xdr:col>30</xdr:col>
      <xdr:colOff>25400</xdr:colOff>
      <xdr:row>11</xdr:row>
      <xdr:rowOff>91140</xdr:rowOff>
    </xdr:to>
    <xdr:cxnSp macro="">
      <xdr:nvCxnSpPr>
        <xdr:cNvPr id="47" name="直線コネクタ 46"/>
        <xdr:cNvCxnSpPr/>
      </xdr:nvCxnSpPr>
      <xdr:spPr bwMode="auto">
        <a:xfrm>
          <a:off x="5562600" y="2024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50175</xdr:rowOff>
    </xdr:from>
    <xdr:to>
      <xdr:col>29</xdr:col>
      <xdr:colOff>127000</xdr:colOff>
      <xdr:row>16</xdr:row>
      <xdr:rowOff>53147</xdr:rowOff>
    </xdr:to>
    <xdr:cxnSp macro="">
      <xdr:nvCxnSpPr>
        <xdr:cNvPr id="48" name="直線コネクタ 47"/>
        <xdr:cNvCxnSpPr/>
      </xdr:nvCxnSpPr>
      <xdr:spPr bwMode="auto">
        <a:xfrm>
          <a:off x="5003800" y="2841000"/>
          <a:ext cx="647700" cy="2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98051</xdr:rowOff>
    </xdr:from>
    <xdr:ext cx="762000" cy="259045"/>
    <xdr:sp macro="" textlink="">
      <xdr:nvSpPr>
        <xdr:cNvPr id="49" name="人口1人当たり決算額の推移平均値テキスト130"/>
        <xdr:cNvSpPr txBox="1"/>
      </xdr:nvSpPr>
      <xdr:spPr>
        <a:xfrm>
          <a:off x="5740400" y="2888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125974</xdr:rowOff>
    </xdr:from>
    <xdr:to>
      <xdr:col>29</xdr:col>
      <xdr:colOff>177800</xdr:colOff>
      <xdr:row>17</xdr:row>
      <xdr:rowOff>56124</xdr:rowOff>
    </xdr:to>
    <xdr:sp macro="" textlink="">
      <xdr:nvSpPr>
        <xdr:cNvPr id="50" name="フローチャート: 判断 49"/>
        <xdr:cNvSpPr/>
      </xdr:nvSpPr>
      <xdr:spPr bwMode="auto">
        <a:xfrm>
          <a:off x="5600700" y="2916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50175</xdr:rowOff>
    </xdr:from>
    <xdr:to>
      <xdr:col>26</xdr:col>
      <xdr:colOff>50800</xdr:colOff>
      <xdr:row>16</xdr:row>
      <xdr:rowOff>56850</xdr:rowOff>
    </xdr:to>
    <xdr:cxnSp macro="">
      <xdr:nvCxnSpPr>
        <xdr:cNvPr id="51" name="直線コネクタ 50"/>
        <xdr:cNvCxnSpPr/>
      </xdr:nvCxnSpPr>
      <xdr:spPr bwMode="auto">
        <a:xfrm flipV="1">
          <a:off x="4305300" y="2841000"/>
          <a:ext cx="698500" cy="66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86426</xdr:rowOff>
    </xdr:from>
    <xdr:to>
      <xdr:col>26</xdr:col>
      <xdr:colOff>101600</xdr:colOff>
      <xdr:row>17</xdr:row>
      <xdr:rowOff>16576</xdr:rowOff>
    </xdr:to>
    <xdr:sp macro="" textlink="">
      <xdr:nvSpPr>
        <xdr:cNvPr id="52" name="フローチャート: 判断 51"/>
        <xdr:cNvSpPr/>
      </xdr:nvSpPr>
      <xdr:spPr bwMode="auto">
        <a:xfrm>
          <a:off x="49530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1353</xdr:rowOff>
    </xdr:from>
    <xdr:ext cx="736600" cy="259045"/>
    <xdr:sp macro="" textlink="">
      <xdr:nvSpPr>
        <xdr:cNvPr id="53" name="テキスト ボックス 52"/>
        <xdr:cNvSpPr txBox="1"/>
      </xdr:nvSpPr>
      <xdr:spPr>
        <a:xfrm>
          <a:off x="4622800" y="2963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56850</xdr:rowOff>
    </xdr:from>
    <xdr:to>
      <xdr:col>22</xdr:col>
      <xdr:colOff>114300</xdr:colOff>
      <xdr:row>16</xdr:row>
      <xdr:rowOff>62611</xdr:rowOff>
    </xdr:to>
    <xdr:cxnSp macro="">
      <xdr:nvCxnSpPr>
        <xdr:cNvPr id="54" name="直線コネクタ 53"/>
        <xdr:cNvCxnSpPr/>
      </xdr:nvCxnSpPr>
      <xdr:spPr bwMode="auto">
        <a:xfrm flipV="1">
          <a:off x="3606800" y="2847675"/>
          <a:ext cx="698500" cy="57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106177</xdr:rowOff>
    </xdr:from>
    <xdr:to>
      <xdr:col>22</xdr:col>
      <xdr:colOff>165100</xdr:colOff>
      <xdr:row>17</xdr:row>
      <xdr:rowOff>36327</xdr:rowOff>
    </xdr:to>
    <xdr:sp macro="" textlink="">
      <xdr:nvSpPr>
        <xdr:cNvPr id="55" name="フローチャート: 判断 54"/>
        <xdr:cNvSpPr/>
      </xdr:nvSpPr>
      <xdr:spPr bwMode="auto">
        <a:xfrm>
          <a:off x="42545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21104</xdr:rowOff>
    </xdr:from>
    <xdr:ext cx="762000" cy="259045"/>
    <xdr:sp macro="" textlink="">
      <xdr:nvSpPr>
        <xdr:cNvPr id="56" name="テキスト ボックス 55"/>
        <xdr:cNvSpPr txBox="1"/>
      </xdr:nvSpPr>
      <xdr:spPr>
        <a:xfrm>
          <a:off x="3924300" y="298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62611</xdr:rowOff>
    </xdr:from>
    <xdr:to>
      <xdr:col>18</xdr:col>
      <xdr:colOff>177800</xdr:colOff>
      <xdr:row>16</xdr:row>
      <xdr:rowOff>148336</xdr:rowOff>
    </xdr:to>
    <xdr:cxnSp macro="">
      <xdr:nvCxnSpPr>
        <xdr:cNvPr id="57" name="直線コネクタ 56"/>
        <xdr:cNvCxnSpPr/>
      </xdr:nvCxnSpPr>
      <xdr:spPr bwMode="auto">
        <a:xfrm flipV="1">
          <a:off x="2908300" y="2853436"/>
          <a:ext cx="698500" cy="85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53416</xdr:rowOff>
    </xdr:from>
    <xdr:to>
      <xdr:col>19</xdr:col>
      <xdr:colOff>38100</xdr:colOff>
      <xdr:row>16</xdr:row>
      <xdr:rowOff>155016</xdr:rowOff>
    </xdr:to>
    <xdr:sp macro="" textlink="">
      <xdr:nvSpPr>
        <xdr:cNvPr id="58" name="フローチャート: 判断 57"/>
        <xdr:cNvSpPr/>
      </xdr:nvSpPr>
      <xdr:spPr bwMode="auto">
        <a:xfrm>
          <a:off x="3556000" y="2844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139793</xdr:rowOff>
    </xdr:from>
    <xdr:ext cx="762000" cy="259045"/>
    <xdr:sp macro="" textlink="">
      <xdr:nvSpPr>
        <xdr:cNvPr id="59" name="テキスト ボックス 58"/>
        <xdr:cNvSpPr txBox="1"/>
      </xdr:nvSpPr>
      <xdr:spPr>
        <a:xfrm>
          <a:off x="3225800" y="2930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136489</xdr:rowOff>
    </xdr:from>
    <xdr:to>
      <xdr:col>15</xdr:col>
      <xdr:colOff>101600</xdr:colOff>
      <xdr:row>17</xdr:row>
      <xdr:rowOff>66639</xdr:rowOff>
    </xdr:to>
    <xdr:sp macro="" textlink="">
      <xdr:nvSpPr>
        <xdr:cNvPr id="60" name="フローチャート: 判断 59"/>
        <xdr:cNvSpPr/>
      </xdr:nvSpPr>
      <xdr:spPr bwMode="auto">
        <a:xfrm>
          <a:off x="2857500" y="292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51416</xdr:rowOff>
    </xdr:from>
    <xdr:ext cx="762000" cy="259045"/>
    <xdr:sp macro="" textlink="">
      <xdr:nvSpPr>
        <xdr:cNvPr id="61" name="テキスト ボックス 60"/>
        <xdr:cNvSpPr txBox="1"/>
      </xdr:nvSpPr>
      <xdr:spPr>
        <a:xfrm>
          <a:off x="2527300" y="301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2347</xdr:rowOff>
    </xdr:from>
    <xdr:to>
      <xdr:col>29</xdr:col>
      <xdr:colOff>177800</xdr:colOff>
      <xdr:row>16</xdr:row>
      <xdr:rowOff>103947</xdr:rowOff>
    </xdr:to>
    <xdr:sp macro="" textlink="">
      <xdr:nvSpPr>
        <xdr:cNvPr id="67" name="楕円 66"/>
        <xdr:cNvSpPr/>
      </xdr:nvSpPr>
      <xdr:spPr bwMode="auto">
        <a:xfrm>
          <a:off x="5600700" y="27931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18874</xdr:rowOff>
    </xdr:from>
    <xdr:ext cx="762000" cy="259045"/>
    <xdr:sp macro="" textlink="">
      <xdr:nvSpPr>
        <xdr:cNvPr id="68" name="人口1人当たり決算額の推移該当値テキスト130"/>
        <xdr:cNvSpPr txBox="1"/>
      </xdr:nvSpPr>
      <xdr:spPr>
        <a:xfrm>
          <a:off x="5740400" y="2638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170825</xdr:rowOff>
    </xdr:from>
    <xdr:to>
      <xdr:col>26</xdr:col>
      <xdr:colOff>101600</xdr:colOff>
      <xdr:row>16</xdr:row>
      <xdr:rowOff>100975</xdr:rowOff>
    </xdr:to>
    <xdr:sp macro="" textlink="">
      <xdr:nvSpPr>
        <xdr:cNvPr id="69" name="楕円 68"/>
        <xdr:cNvSpPr/>
      </xdr:nvSpPr>
      <xdr:spPr bwMode="auto">
        <a:xfrm>
          <a:off x="4953000" y="2790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111152</xdr:rowOff>
    </xdr:from>
    <xdr:ext cx="736600" cy="259045"/>
    <xdr:sp macro="" textlink="">
      <xdr:nvSpPr>
        <xdr:cNvPr id="70" name="テキスト ボックス 69"/>
        <xdr:cNvSpPr txBox="1"/>
      </xdr:nvSpPr>
      <xdr:spPr>
        <a:xfrm>
          <a:off x="4622800" y="255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6050</xdr:rowOff>
    </xdr:from>
    <xdr:to>
      <xdr:col>22</xdr:col>
      <xdr:colOff>165100</xdr:colOff>
      <xdr:row>16</xdr:row>
      <xdr:rowOff>107650</xdr:rowOff>
    </xdr:to>
    <xdr:sp macro="" textlink="">
      <xdr:nvSpPr>
        <xdr:cNvPr id="71" name="楕円 70"/>
        <xdr:cNvSpPr/>
      </xdr:nvSpPr>
      <xdr:spPr bwMode="auto">
        <a:xfrm>
          <a:off x="4254500" y="2796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117827</xdr:rowOff>
    </xdr:from>
    <xdr:ext cx="762000" cy="259045"/>
    <xdr:sp macro="" textlink="">
      <xdr:nvSpPr>
        <xdr:cNvPr id="72" name="テキスト ボックス 71"/>
        <xdr:cNvSpPr txBox="1"/>
      </xdr:nvSpPr>
      <xdr:spPr>
        <a:xfrm>
          <a:off x="3924300" y="256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11811</xdr:rowOff>
    </xdr:from>
    <xdr:to>
      <xdr:col>19</xdr:col>
      <xdr:colOff>38100</xdr:colOff>
      <xdr:row>16</xdr:row>
      <xdr:rowOff>113411</xdr:rowOff>
    </xdr:to>
    <xdr:sp macro="" textlink="">
      <xdr:nvSpPr>
        <xdr:cNvPr id="73" name="楕円 72"/>
        <xdr:cNvSpPr/>
      </xdr:nvSpPr>
      <xdr:spPr bwMode="auto">
        <a:xfrm>
          <a:off x="3556000" y="2802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123588</xdr:rowOff>
    </xdr:from>
    <xdr:ext cx="762000" cy="259045"/>
    <xdr:sp macro="" textlink="">
      <xdr:nvSpPr>
        <xdr:cNvPr id="74" name="テキスト ボックス 73"/>
        <xdr:cNvSpPr txBox="1"/>
      </xdr:nvSpPr>
      <xdr:spPr>
        <a:xfrm>
          <a:off x="3225800" y="2571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97536</xdr:rowOff>
    </xdr:from>
    <xdr:to>
      <xdr:col>15</xdr:col>
      <xdr:colOff>101600</xdr:colOff>
      <xdr:row>17</xdr:row>
      <xdr:rowOff>27686</xdr:rowOff>
    </xdr:to>
    <xdr:sp macro="" textlink="">
      <xdr:nvSpPr>
        <xdr:cNvPr id="75" name="楕円 74"/>
        <xdr:cNvSpPr/>
      </xdr:nvSpPr>
      <xdr:spPr bwMode="auto">
        <a:xfrm>
          <a:off x="2857500" y="2888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37863</xdr:rowOff>
    </xdr:from>
    <xdr:ext cx="762000" cy="259045"/>
    <xdr:sp macro="" textlink="">
      <xdr:nvSpPr>
        <xdr:cNvPr id="76" name="テキスト ボックス 75"/>
        <xdr:cNvSpPr txBox="1"/>
      </xdr:nvSpPr>
      <xdr:spPr>
        <a:xfrm>
          <a:off x="2527300" y="2657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273190</xdr:rowOff>
    </xdr:from>
    <xdr:to>
      <xdr:col>29</xdr:col>
      <xdr:colOff>127000</xdr:colOff>
      <xdr:row>37</xdr:row>
      <xdr:rowOff>217259</xdr:rowOff>
    </xdr:to>
    <xdr:cxnSp macro="">
      <xdr:nvCxnSpPr>
        <xdr:cNvPr id="104" name="直線コネクタ 103"/>
        <xdr:cNvCxnSpPr/>
      </xdr:nvCxnSpPr>
      <xdr:spPr bwMode="auto">
        <a:xfrm flipV="1">
          <a:off x="5651500" y="6197740"/>
          <a:ext cx="0" cy="11442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189336</xdr:rowOff>
    </xdr:from>
    <xdr:ext cx="762000" cy="259045"/>
    <xdr:sp macro="" textlink="">
      <xdr:nvSpPr>
        <xdr:cNvPr id="105" name="人口1人当たり決算額の推移最小値テキスト445"/>
        <xdr:cNvSpPr txBox="1"/>
      </xdr:nvSpPr>
      <xdr:spPr>
        <a:xfrm>
          <a:off x="5740400" y="7314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217259</xdr:rowOff>
    </xdr:from>
    <xdr:to>
      <xdr:col>30</xdr:col>
      <xdr:colOff>25400</xdr:colOff>
      <xdr:row>37</xdr:row>
      <xdr:rowOff>217259</xdr:rowOff>
    </xdr:to>
    <xdr:cxnSp macro="">
      <xdr:nvCxnSpPr>
        <xdr:cNvPr id="106" name="直線コネクタ 105"/>
        <xdr:cNvCxnSpPr/>
      </xdr:nvCxnSpPr>
      <xdr:spPr bwMode="auto">
        <a:xfrm>
          <a:off x="5562600" y="7341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16667</xdr:rowOff>
    </xdr:from>
    <xdr:ext cx="762000" cy="259045"/>
    <xdr:sp macro="" textlink="">
      <xdr:nvSpPr>
        <xdr:cNvPr id="107" name="人口1人当たり決算額の推移最大値テキスト445"/>
        <xdr:cNvSpPr txBox="1"/>
      </xdr:nvSpPr>
      <xdr:spPr>
        <a:xfrm>
          <a:off x="5740400" y="594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273190</xdr:rowOff>
    </xdr:from>
    <xdr:to>
      <xdr:col>30</xdr:col>
      <xdr:colOff>25400</xdr:colOff>
      <xdr:row>33</xdr:row>
      <xdr:rowOff>273190</xdr:rowOff>
    </xdr:to>
    <xdr:cxnSp macro="">
      <xdr:nvCxnSpPr>
        <xdr:cNvPr id="108" name="直線コネクタ 107"/>
        <xdr:cNvCxnSpPr/>
      </xdr:nvCxnSpPr>
      <xdr:spPr bwMode="auto">
        <a:xfrm>
          <a:off x="5562600" y="61977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34265</xdr:rowOff>
    </xdr:from>
    <xdr:to>
      <xdr:col>29</xdr:col>
      <xdr:colOff>127000</xdr:colOff>
      <xdr:row>36</xdr:row>
      <xdr:rowOff>126886</xdr:rowOff>
    </xdr:to>
    <xdr:cxnSp macro="">
      <xdr:nvCxnSpPr>
        <xdr:cNvPr id="109" name="直線コネクタ 108"/>
        <xdr:cNvCxnSpPr/>
      </xdr:nvCxnSpPr>
      <xdr:spPr bwMode="auto">
        <a:xfrm flipV="1">
          <a:off x="5003800" y="6987515"/>
          <a:ext cx="647700" cy="926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124121</xdr:rowOff>
    </xdr:from>
    <xdr:ext cx="762000" cy="259045"/>
    <xdr:sp macro="" textlink="">
      <xdr:nvSpPr>
        <xdr:cNvPr id="110" name="人口1人当たり決算額の推移平均値テキスト445"/>
        <xdr:cNvSpPr txBox="1"/>
      </xdr:nvSpPr>
      <xdr:spPr>
        <a:xfrm>
          <a:off x="5740400" y="67344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279044</xdr:rowOff>
    </xdr:from>
    <xdr:to>
      <xdr:col>29</xdr:col>
      <xdr:colOff>177800</xdr:colOff>
      <xdr:row>36</xdr:row>
      <xdr:rowOff>37744</xdr:rowOff>
    </xdr:to>
    <xdr:sp macro="" textlink="">
      <xdr:nvSpPr>
        <xdr:cNvPr id="111" name="フローチャート: 判断 110"/>
        <xdr:cNvSpPr/>
      </xdr:nvSpPr>
      <xdr:spPr bwMode="auto">
        <a:xfrm>
          <a:off x="56007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126886</xdr:rowOff>
    </xdr:from>
    <xdr:to>
      <xdr:col>26</xdr:col>
      <xdr:colOff>50800</xdr:colOff>
      <xdr:row>36</xdr:row>
      <xdr:rowOff>168377</xdr:rowOff>
    </xdr:to>
    <xdr:cxnSp macro="">
      <xdr:nvCxnSpPr>
        <xdr:cNvPr id="112" name="直線コネクタ 111"/>
        <xdr:cNvCxnSpPr/>
      </xdr:nvCxnSpPr>
      <xdr:spPr bwMode="auto">
        <a:xfrm flipV="1">
          <a:off x="4305300" y="7080136"/>
          <a:ext cx="698500" cy="414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274548</xdr:rowOff>
    </xdr:from>
    <xdr:to>
      <xdr:col>26</xdr:col>
      <xdr:colOff>101600</xdr:colOff>
      <xdr:row>36</xdr:row>
      <xdr:rowOff>33248</xdr:rowOff>
    </xdr:to>
    <xdr:sp macro="" textlink="">
      <xdr:nvSpPr>
        <xdr:cNvPr id="113" name="フローチャート: 判断 112"/>
        <xdr:cNvSpPr/>
      </xdr:nvSpPr>
      <xdr:spPr bwMode="auto">
        <a:xfrm>
          <a:off x="49530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43425</xdr:rowOff>
    </xdr:from>
    <xdr:ext cx="736600" cy="259045"/>
    <xdr:sp macro="" textlink="">
      <xdr:nvSpPr>
        <xdr:cNvPr id="114" name="テキスト ボックス 113"/>
        <xdr:cNvSpPr txBox="1"/>
      </xdr:nvSpPr>
      <xdr:spPr>
        <a:xfrm>
          <a:off x="4622800" y="6653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130086</xdr:rowOff>
    </xdr:from>
    <xdr:to>
      <xdr:col>22</xdr:col>
      <xdr:colOff>114300</xdr:colOff>
      <xdr:row>36</xdr:row>
      <xdr:rowOff>168377</xdr:rowOff>
    </xdr:to>
    <xdr:cxnSp macro="">
      <xdr:nvCxnSpPr>
        <xdr:cNvPr id="115" name="直線コネクタ 114"/>
        <xdr:cNvCxnSpPr/>
      </xdr:nvCxnSpPr>
      <xdr:spPr bwMode="auto">
        <a:xfrm>
          <a:off x="3606800" y="7083336"/>
          <a:ext cx="698500" cy="382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272948</xdr:rowOff>
    </xdr:from>
    <xdr:to>
      <xdr:col>22</xdr:col>
      <xdr:colOff>165100</xdr:colOff>
      <xdr:row>36</xdr:row>
      <xdr:rowOff>31648</xdr:rowOff>
    </xdr:to>
    <xdr:sp macro="" textlink="">
      <xdr:nvSpPr>
        <xdr:cNvPr id="116" name="フローチャート: 判断 115"/>
        <xdr:cNvSpPr/>
      </xdr:nvSpPr>
      <xdr:spPr bwMode="auto">
        <a:xfrm>
          <a:off x="42545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41825</xdr:rowOff>
    </xdr:from>
    <xdr:ext cx="762000" cy="259045"/>
    <xdr:sp macro="" textlink="">
      <xdr:nvSpPr>
        <xdr:cNvPr id="117" name="テキスト ボックス 116"/>
        <xdr:cNvSpPr txBox="1"/>
      </xdr:nvSpPr>
      <xdr:spPr>
        <a:xfrm>
          <a:off x="3924300" y="665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99263</xdr:rowOff>
    </xdr:from>
    <xdr:to>
      <xdr:col>18</xdr:col>
      <xdr:colOff>177800</xdr:colOff>
      <xdr:row>36</xdr:row>
      <xdr:rowOff>130086</xdr:rowOff>
    </xdr:to>
    <xdr:cxnSp macro="">
      <xdr:nvCxnSpPr>
        <xdr:cNvPr id="118" name="直線コネクタ 117"/>
        <xdr:cNvCxnSpPr/>
      </xdr:nvCxnSpPr>
      <xdr:spPr bwMode="auto">
        <a:xfrm>
          <a:off x="2908300" y="7052513"/>
          <a:ext cx="698500" cy="308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224942</xdr:rowOff>
    </xdr:from>
    <xdr:to>
      <xdr:col>19</xdr:col>
      <xdr:colOff>38100</xdr:colOff>
      <xdr:row>35</xdr:row>
      <xdr:rowOff>326542</xdr:rowOff>
    </xdr:to>
    <xdr:sp macro="" textlink="">
      <xdr:nvSpPr>
        <xdr:cNvPr id="119" name="フローチャート: 判断 118"/>
        <xdr:cNvSpPr/>
      </xdr:nvSpPr>
      <xdr:spPr bwMode="auto">
        <a:xfrm>
          <a:off x="3556000" y="6835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336719</xdr:rowOff>
    </xdr:from>
    <xdr:ext cx="762000" cy="259045"/>
    <xdr:sp macro="" textlink="">
      <xdr:nvSpPr>
        <xdr:cNvPr id="120" name="テキスト ボックス 119"/>
        <xdr:cNvSpPr txBox="1"/>
      </xdr:nvSpPr>
      <xdr:spPr>
        <a:xfrm>
          <a:off x="3225800" y="660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214961</xdr:rowOff>
    </xdr:from>
    <xdr:to>
      <xdr:col>15</xdr:col>
      <xdr:colOff>101600</xdr:colOff>
      <xdr:row>35</xdr:row>
      <xdr:rowOff>316561</xdr:rowOff>
    </xdr:to>
    <xdr:sp macro="" textlink="">
      <xdr:nvSpPr>
        <xdr:cNvPr id="121" name="フローチャート: 判断 120"/>
        <xdr:cNvSpPr/>
      </xdr:nvSpPr>
      <xdr:spPr bwMode="auto">
        <a:xfrm>
          <a:off x="2857500" y="6825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326738</xdr:rowOff>
    </xdr:from>
    <xdr:ext cx="762000" cy="259045"/>
    <xdr:sp macro="" textlink="">
      <xdr:nvSpPr>
        <xdr:cNvPr id="122" name="テキスト ボックス 121"/>
        <xdr:cNvSpPr txBox="1"/>
      </xdr:nvSpPr>
      <xdr:spPr>
        <a:xfrm>
          <a:off x="2527300" y="659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326365</xdr:rowOff>
    </xdr:from>
    <xdr:to>
      <xdr:col>29</xdr:col>
      <xdr:colOff>177800</xdr:colOff>
      <xdr:row>36</xdr:row>
      <xdr:rowOff>85065</xdr:rowOff>
    </xdr:to>
    <xdr:sp macro="" textlink="">
      <xdr:nvSpPr>
        <xdr:cNvPr id="128" name="楕円 127"/>
        <xdr:cNvSpPr/>
      </xdr:nvSpPr>
      <xdr:spPr bwMode="auto">
        <a:xfrm>
          <a:off x="5600700" y="6936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298442</xdr:rowOff>
    </xdr:from>
    <xdr:ext cx="762000" cy="259045"/>
    <xdr:sp macro="" textlink="">
      <xdr:nvSpPr>
        <xdr:cNvPr id="129" name="人口1人当たり決算額の推移該当値テキスト445"/>
        <xdr:cNvSpPr txBox="1"/>
      </xdr:nvSpPr>
      <xdr:spPr>
        <a:xfrm>
          <a:off x="5740400" y="690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76086</xdr:rowOff>
    </xdr:from>
    <xdr:to>
      <xdr:col>26</xdr:col>
      <xdr:colOff>101600</xdr:colOff>
      <xdr:row>37</xdr:row>
      <xdr:rowOff>6236</xdr:rowOff>
    </xdr:to>
    <xdr:sp macro="" textlink="">
      <xdr:nvSpPr>
        <xdr:cNvPr id="130" name="楕円 129"/>
        <xdr:cNvSpPr/>
      </xdr:nvSpPr>
      <xdr:spPr bwMode="auto">
        <a:xfrm>
          <a:off x="4953000" y="7029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162463</xdr:rowOff>
    </xdr:from>
    <xdr:ext cx="736600" cy="259045"/>
    <xdr:sp macro="" textlink="">
      <xdr:nvSpPr>
        <xdr:cNvPr id="131" name="テキスト ボックス 130"/>
        <xdr:cNvSpPr txBox="1"/>
      </xdr:nvSpPr>
      <xdr:spPr>
        <a:xfrm>
          <a:off x="4622800" y="7115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117577</xdr:rowOff>
    </xdr:from>
    <xdr:to>
      <xdr:col>22</xdr:col>
      <xdr:colOff>165100</xdr:colOff>
      <xdr:row>37</xdr:row>
      <xdr:rowOff>47727</xdr:rowOff>
    </xdr:to>
    <xdr:sp macro="" textlink="">
      <xdr:nvSpPr>
        <xdr:cNvPr id="132" name="楕円 131"/>
        <xdr:cNvSpPr/>
      </xdr:nvSpPr>
      <xdr:spPr bwMode="auto">
        <a:xfrm>
          <a:off x="4254500" y="7070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32504</xdr:rowOff>
    </xdr:from>
    <xdr:ext cx="762000" cy="259045"/>
    <xdr:sp macro="" textlink="">
      <xdr:nvSpPr>
        <xdr:cNvPr id="133" name="テキスト ボックス 132"/>
        <xdr:cNvSpPr txBox="1"/>
      </xdr:nvSpPr>
      <xdr:spPr>
        <a:xfrm>
          <a:off x="3924300" y="7157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79286</xdr:rowOff>
    </xdr:from>
    <xdr:to>
      <xdr:col>19</xdr:col>
      <xdr:colOff>38100</xdr:colOff>
      <xdr:row>37</xdr:row>
      <xdr:rowOff>9436</xdr:rowOff>
    </xdr:to>
    <xdr:sp macro="" textlink="">
      <xdr:nvSpPr>
        <xdr:cNvPr id="134" name="楕円 133"/>
        <xdr:cNvSpPr/>
      </xdr:nvSpPr>
      <xdr:spPr bwMode="auto">
        <a:xfrm>
          <a:off x="3556000" y="7032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165663</xdr:rowOff>
    </xdr:from>
    <xdr:ext cx="762000" cy="259045"/>
    <xdr:sp macro="" textlink="">
      <xdr:nvSpPr>
        <xdr:cNvPr id="135" name="テキスト ボックス 134"/>
        <xdr:cNvSpPr txBox="1"/>
      </xdr:nvSpPr>
      <xdr:spPr>
        <a:xfrm>
          <a:off x="3225800" y="711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48463</xdr:rowOff>
    </xdr:from>
    <xdr:to>
      <xdr:col>15</xdr:col>
      <xdr:colOff>101600</xdr:colOff>
      <xdr:row>36</xdr:row>
      <xdr:rowOff>150063</xdr:rowOff>
    </xdr:to>
    <xdr:sp macro="" textlink="">
      <xdr:nvSpPr>
        <xdr:cNvPr id="136" name="楕円 135"/>
        <xdr:cNvSpPr/>
      </xdr:nvSpPr>
      <xdr:spPr bwMode="auto">
        <a:xfrm>
          <a:off x="2857500" y="7001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134840</xdr:rowOff>
    </xdr:from>
    <xdr:ext cx="762000" cy="259045"/>
    <xdr:sp macro="" textlink="">
      <xdr:nvSpPr>
        <xdr:cNvPr id="137" name="テキスト ボックス 136"/>
        <xdr:cNvSpPr txBox="1"/>
      </xdr:nvSpPr>
      <xdr:spPr>
        <a:xfrm>
          <a:off x="2527300" y="708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神奈川県藤沢市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433,526
427,281
69.56
151,013,636
144,900,479
5,672,217
83,685,066
77,164,545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42.4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125375</xdr:rowOff>
    </xdr:from>
    <xdr:to>
      <xdr:col>24</xdr:col>
      <xdr:colOff>62865</xdr:colOff>
      <xdr:row>38</xdr:row>
      <xdr:rowOff>142062</xdr:rowOff>
    </xdr:to>
    <xdr:cxnSp macro="">
      <xdr:nvCxnSpPr>
        <xdr:cNvPr id="56" name="直線コネクタ 55"/>
        <xdr:cNvCxnSpPr/>
      </xdr:nvCxnSpPr>
      <xdr:spPr>
        <a:xfrm flipV="1">
          <a:off x="4633595" y="5440325"/>
          <a:ext cx="1270" cy="1216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145889</xdr:rowOff>
    </xdr:from>
    <xdr:ext cx="534377" cy="259045"/>
    <xdr:sp macro="" textlink="">
      <xdr:nvSpPr>
        <xdr:cNvPr id="57" name="人件費最小値テキスト"/>
        <xdr:cNvSpPr txBox="1"/>
      </xdr:nvSpPr>
      <xdr:spPr>
        <a:xfrm>
          <a:off x="4686300" y="666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142062</xdr:rowOff>
    </xdr:from>
    <xdr:to>
      <xdr:col>24</xdr:col>
      <xdr:colOff>152400</xdr:colOff>
      <xdr:row>38</xdr:row>
      <xdr:rowOff>142062</xdr:rowOff>
    </xdr:to>
    <xdr:cxnSp macro="">
      <xdr:nvCxnSpPr>
        <xdr:cNvPr id="58" name="直線コネクタ 57"/>
        <xdr:cNvCxnSpPr/>
      </xdr:nvCxnSpPr>
      <xdr:spPr>
        <a:xfrm>
          <a:off x="4546600" y="6657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72052</xdr:rowOff>
    </xdr:from>
    <xdr:ext cx="534377" cy="259045"/>
    <xdr:sp macro="" textlink="">
      <xdr:nvSpPr>
        <xdr:cNvPr id="59" name="人件費最大値テキスト"/>
        <xdr:cNvSpPr txBox="1"/>
      </xdr:nvSpPr>
      <xdr:spPr>
        <a:xfrm>
          <a:off x="4686300" y="521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125375</xdr:rowOff>
    </xdr:from>
    <xdr:to>
      <xdr:col>24</xdr:col>
      <xdr:colOff>152400</xdr:colOff>
      <xdr:row>31</xdr:row>
      <xdr:rowOff>125375</xdr:rowOff>
    </xdr:to>
    <xdr:cxnSp macro="">
      <xdr:nvCxnSpPr>
        <xdr:cNvPr id="60" name="直線コネクタ 59"/>
        <xdr:cNvCxnSpPr/>
      </xdr:nvCxnSpPr>
      <xdr:spPr>
        <a:xfrm>
          <a:off x="4546600" y="5440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138938</xdr:rowOff>
    </xdr:from>
    <xdr:to>
      <xdr:col>24</xdr:col>
      <xdr:colOff>63500</xdr:colOff>
      <xdr:row>34</xdr:row>
      <xdr:rowOff>144653</xdr:rowOff>
    </xdr:to>
    <xdr:cxnSp macro="">
      <xdr:nvCxnSpPr>
        <xdr:cNvPr id="61" name="直線コネクタ 60"/>
        <xdr:cNvCxnSpPr/>
      </xdr:nvCxnSpPr>
      <xdr:spPr>
        <a:xfrm flipV="1">
          <a:off x="3797300" y="5968238"/>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45305</xdr:rowOff>
    </xdr:from>
    <xdr:ext cx="534377" cy="259045"/>
    <xdr:sp macro="" textlink="">
      <xdr:nvSpPr>
        <xdr:cNvPr id="62" name="人件費平均値テキスト"/>
        <xdr:cNvSpPr txBox="1"/>
      </xdr:nvSpPr>
      <xdr:spPr>
        <a:xfrm>
          <a:off x="4686300" y="60460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66878</xdr:rowOff>
    </xdr:from>
    <xdr:to>
      <xdr:col>24</xdr:col>
      <xdr:colOff>114300</xdr:colOff>
      <xdr:row>35</xdr:row>
      <xdr:rowOff>168478</xdr:rowOff>
    </xdr:to>
    <xdr:sp macro="" textlink="">
      <xdr:nvSpPr>
        <xdr:cNvPr id="63" name="フローチャート: 判断 62"/>
        <xdr:cNvSpPr/>
      </xdr:nvSpPr>
      <xdr:spPr>
        <a:xfrm>
          <a:off x="4584700" y="60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100114</xdr:rowOff>
    </xdr:from>
    <xdr:to>
      <xdr:col>19</xdr:col>
      <xdr:colOff>177800</xdr:colOff>
      <xdr:row>34</xdr:row>
      <xdr:rowOff>144653</xdr:rowOff>
    </xdr:to>
    <xdr:cxnSp macro="">
      <xdr:nvCxnSpPr>
        <xdr:cNvPr id="64" name="直線コネクタ 63"/>
        <xdr:cNvCxnSpPr/>
      </xdr:nvCxnSpPr>
      <xdr:spPr>
        <a:xfrm>
          <a:off x="2908300" y="5929414"/>
          <a:ext cx="889000" cy="4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65392</xdr:rowOff>
    </xdr:from>
    <xdr:to>
      <xdr:col>20</xdr:col>
      <xdr:colOff>38100</xdr:colOff>
      <xdr:row>35</xdr:row>
      <xdr:rowOff>166992</xdr:rowOff>
    </xdr:to>
    <xdr:sp macro="" textlink="">
      <xdr:nvSpPr>
        <xdr:cNvPr id="65" name="フローチャート: 判断 64"/>
        <xdr:cNvSpPr/>
      </xdr:nvSpPr>
      <xdr:spPr>
        <a:xfrm>
          <a:off x="37465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158119</xdr:rowOff>
    </xdr:from>
    <xdr:ext cx="534377" cy="259045"/>
    <xdr:sp macro="" textlink="">
      <xdr:nvSpPr>
        <xdr:cNvPr id="66" name="テキスト ボックス 65"/>
        <xdr:cNvSpPr txBox="1"/>
      </xdr:nvSpPr>
      <xdr:spPr>
        <a:xfrm>
          <a:off x="3530111" y="615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100114</xdr:rowOff>
    </xdr:from>
    <xdr:to>
      <xdr:col>15</xdr:col>
      <xdr:colOff>50800</xdr:colOff>
      <xdr:row>34</xdr:row>
      <xdr:rowOff>133147</xdr:rowOff>
    </xdr:to>
    <xdr:cxnSp macro="">
      <xdr:nvCxnSpPr>
        <xdr:cNvPr id="67" name="直線コネクタ 66"/>
        <xdr:cNvCxnSpPr/>
      </xdr:nvCxnSpPr>
      <xdr:spPr>
        <a:xfrm flipV="1">
          <a:off x="2019300" y="5929414"/>
          <a:ext cx="889000" cy="3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62763</xdr:rowOff>
    </xdr:from>
    <xdr:to>
      <xdr:col>15</xdr:col>
      <xdr:colOff>101600</xdr:colOff>
      <xdr:row>35</xdr:row>
      <xdr:rowOff>164363</xdr:rowOff>
    </xdr:to>
    <xdr:sp macro="" textlink="">
      <xdr:nvSpPr>
        <xdr:cNvPr id="68" name="フローチャート: 判断 67"/>
        <xdr:cNvSpPr/>
      </xdr:nvSpPr>
      <xdr:spPr>
        <a:xfrm>
          <a:off x="2857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155490</xdr:rowOff>
    </xdr:from>
    <xdr:ext cx="534377" cy="259045"/>
    <xdr:sp macro="" textlink="">
      <xdr:nvSpPr>
        <xdr:cNvPr id="69" name="テキスト ボックス 68"/>
        <xdr:cNvSpPr txBox="1"/>
      </xdr:nvSpPr>
      <xdr:spPr>
        <a:xfrm>
          <a:off x="2641111" y="61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133147</xdr:rowOff>
    </xdr:from>
    <xdr:to>
      <xdr:col>10</xdr:col>
      <xdr:colOff>114300</xdr:colOff>
      <xdr:row>35</xdr:row>
      <xdr:rowOff>19228</xdr:rowOff>
    </xdr:to>
    <xdr:cxnSp macro="">
      <xdr:nvCxnSpPr>
        <xdr:cNvPr id="70" name="直線コネクタ 69"/>
        <xdr:cNvCxnSpPr/>
      </xdr:nvCxnSpPr>
      <xdr:spPr>
        <a:xfrm flipV="1">
          <a:off x="1130300" y="5962447"/>
          <a:ext cx="889000" cy="5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12624</xdr:rowOff>
    </xdr:from>
    <xdr:to>
      <xdr:col>10</xdr:col>
      <xdr:colOff>165100</xdr:colOff>
      <xdr:row>35</xdr:row>
      <xdr:rowOff>114224</xdr:rowOff>
    </xdr:to>
    <xdr:sp macro="" textlink="">
      <xdr:nvSpPr>
        <xdr:cNvPr id="71" name="フローチャート: 判断 70"/>
        <xdr:cNvSpPr/>
      </xdr:nvSpPr>
      <xdr:spPr>
        <a:xfrm>
          <a:off x="1968500" y="601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105351</xdr:rowOff>
    </xdr:from>
    <xdr:ext cx="534377" cy="259045"/>
    <xdr:sp macro="" textlink="">
      <xdr:nvSpPr>
        <xdr:cNvPr id="72" name="テキスト ボックス 71"/>
        <xdr:cNvSpPr txBox="1"/>
      </xdr:nvSpPr>
      <xdr:spPr>
        <a:xfrm>
          <a:off x="1752111" y="610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31407</xdr:rowOff>
    </xdr:from>
    <xdr:to>
      <xdr:col>6</xdr:col>
      <xdr:colOff>38100</xdr:colOff>
      <xdr:row>35</xdr:row>
      <xdr:rowOff>133007</xdr:rowOff>
    </xdr:to>
    <xdr:sp macro="" textlink="">
      <xdr:nvSpPr>
        <xdr:cNvPr id="73" name="フローチャート: 判断 72"/>
        <xdr:cNvSpPr/>
      </xdr:nvSpPr>
      <xdr:spPr>
        <a:xfrm>
          <a:off x="1079500" y="603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124134</xdr:rowOff>
    </xdr:from>
    <xdr:ext cx="534377" cy="259045"/>
    <xdr:sp macro="" textlink="">
      <xdr:nvSpPr>
        <xdr:cNvPr id="74" name="テキスト ボックス 73"/>
        <xdr:cNvSpPr txBox="1"/>
      </xdr:nvSpPr>
      <xdr:spPr>
        <a:xfrm>
          <a:off x="863111" y="612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88138</xdr:rowOff>
    </xdr:from>
    <xdr:to>
      <xdr:col>24</xdr:col>
      <xdr:colOff>114300</xdr:colOff>
      <xdr:row>35</xdr:row>
      <xdr:rowOff>18288</xdr:rowOff>
    </xdr:to>
    <xdr:sp macro="" textlink="">
      <xdr:nvSpPr>
        <xdr:cNvPr id="80" name="楕円 79"/>
        <xdr:cNvSpPr/>
      </xdr:nvSpPr>
      <xdr:spPr>
        <a:xfrm>
          <a:off x="4584700" y="591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111015</xdr:rowOff>
    </xdr:from>
    <xdr:ext cx="534377" cy="259045"/>
    <xdr:sp macro="" textlink="">
      <xdr:nvSpPr>
        <xdr:cNvPr id="81" name="人件費該当値テキスト"/>
        <xdr:cNvSpPr txBox="1"/>
      </xdr:nvSpPr>
      <xdr:spPr>
        <a:xfrm>
          <a:off x="4686300" y="576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93853</xdr:rowOff>
    </xdr:from>
    <xdr:to>
      <xdr:col>20</xdr:col>
      <xdr:colOff>38100</xdr:colOff>
      <xdr:row>35</xdr:row>
      <xdr:rowOff>24003</xdr:rowOff>
    </xdr:to>
    <xdr:sp macro="" textlink="">
      <xdr:nvSpPr>
        <xdr:cNvPr id="82" name="楕円 81"/>
        <xdr:cNvSpPr/>
      </xdr:nvSpPr>
      <xdr:spPr>
        <a:xfrm>
          <a:off x="3746500" y="592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40530</xdr:rowOff>
    </xdr:from>
    <xdr:ext cx="534377" cy="259045"/>
    <xdr:sp macro="" textlink="">
      <xdr:nvSpPr>
        <xdr:cNvPr id="83" name="テキスト ボックス 82"/>
        <xdr:cNvSpPr txBox="1"/>
      </xdr:nvSpPr>
      <xdr:spPr>
        <a:xfrm>
          <a:off x="3530111" y="569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49314</xdr:rowOff>
    </xdr:from>
    <xdr:to>
      <xdr:col>15</xdr:col>
      <xdr:colOff>101600</xdr:colOff>
      <xdr:row>34</xdr:row>
      <xdr:rowOff>150914</xdr:rowOff>
    </xdr:to>
    <xdr:sp macro="" textlink="">
      <xdr:nvSpPr>
        <xdr:cNvPr id="84" name="楕円 83"/>
        <xdr:cNvSpPr/>
      </xdr:nvSpPr>
      <xdr:spPr>
        <a:xfrm>
          <a:off x="2857500" y="587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167441</xdr:rowOff>
    </xdr:from>
    <xdr:ext cx="534377" cy="259045"/>
    <xdr:sp macro="" textlink="">
      <xdr:nvSpPr>
        <xdr:cNvPr id="85" name="テキスト ボックス 84"/>
        <xdr:cNvSpPr txBox="1"/>
      </xdr:nvSpPr>
      <xdr:spPr>
        <a:xfrm>
          <a:off x="2641111" y="565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82347</xdr:rowOff>
    </xdr:from>
    <xdr:to>
      <xdr:col>10</xdr:col>
      <xdr:colOff>165100</xdr:colOff>
      <xdr:row>35</xdr:row>
      <xdr:rowOff>12497</xdr:rowOff>
    </xdr:to>
    <xdr:sp macro="" textlink="">
      <xdr:nvSpPr>
        <xdr:cNvPr id="86" name="楕円 85"/>
        <xdr:cNvSpPr/>
      </xdr:nvSpPr>
      <xdr:spPr>
        <a:xfrm>
          <a:off x="1968500" y="591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29024</xdr:rowOff>
    </xdr:from>
    <xdr:ext cx="534377" cy="259045"/>
    <xdr:sp macro="" textlink="">
      <xdr:nvSpPr>
        <xdr:cNvPr id="87" name="テキスト ボックス 86"/>
        <xdr:cNvSpPr txBox="1"/>
      </xdr:nvSpPr>
      <xdr:spPr>
        <a:xfrm>
          <a:off x="1752111" y="568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139878</xdr:rowOff>
    </xdr:from>
    <xdr:to>
      <xdr:col>6</xdr:col>
      <xdr:colOff>38100</xdr:colOff>
      <xdr:row>35</xdr:row>
      <xdr:rowOff>70028</xdr:rowOff>
    </xdr:to>
    <xdr:sp macro="" textlink="">
      <xdr:nvSpPr>
        <xdr:cNvPr id="88" name="楕円 87"/>
        <xdr:cNvSpPr/>
      </xdr:nvSpPr>
      <xdr:spPr>
        <a:xfrm>
          <a:off x="1079500" y="596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86555</xdr:rowOff>
    </xdr:from>
    <xdr:ext cx="534377" cy="259045"/>
    <xdr:sp macro="" textlink="">
      <xdr:nvSpPr>
        <xdr:cNvPr id="89" name="テキスト ボックス 88"/>
        <xdr:cNvSpPr txBox="1"/>
      </xdr:nvSpPr>
      <xdr:spPr>
        <a:xfrm>
          <a:off x="863111" y="574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161237</xdr:rowOff>
    </xdr:from>
    <xdr:to>
      <xdr:col>24</xdr:col>
      <xdr:colOff>62865</xdr:colOff>
      <xdr:row>58</xdr:row>
      <xdr:rowOff>61209</xdr:rowOff>
    </xdr:to>
    <xdr:cxnSp macro="">
      <xdr:nvCxnSpPr>
        <xdr:cNvPr id="116" name="直線コネクタ 115"/>
        <xdr:cNvCxnSpPr/>
      </xdr:nvCxnSpPr>
      <xdr:spPr>
        <a:xfrm flipV="1">
          <a:off x="4633595" y="8562287"/>
          <a:ext cx="1270" cy="1443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65036</xdr:rowOff>
    </xdr:from>
    <xdr:ext cx="534377" cy="259045"/>
    <xdr:sp macro="" textlink="">
      <xdr:nvSpPr>
        <xdr:cNvPr id="117" name="物件費最小値テキスト"/>
        <xdr:cNvSpPr txBox="1"/>
      </xdr:nvSpPr>
      <xdr:spPr>
        <a:xfrm>
          <a:off x="4686300" y="1000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61209</xdr:rowOff>
    </xdr:from>
    <xdr:to>
      <xdr:col>24</xdr:col>
      <xdr:colOff>152400</xdr:colOff>
      <xdr:row>58</xdr:row>
      <xdr:rowOff>61209</xdr:rowOff>
    </xdr:to>
    <xdr:cxnSp macro="">
      <xdr:nvCxnSpPr>
        <xdr:cNvPr id="118" name="直線コネクタ 117"/>
        <xdr:cNvCxnSpPr/>
      </xdr:nvCxnSpPr>
      <xdr:spPr>
        <a:xfrm>
          <a:off x="4546600" y="1000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107914</xdr:rowOff>
    </xdr:from>
    <xdr:ext cx="599010" cy="259045"/>
    <xdr:sp macro="" textlink="">
      <xdr:nvSpPr>
        <xdr:cNvPr id="119" name="物件費最大値テキスト"/>
        <xdr:cNvSpPr txBox="1"/>
      </xdr:nvSpPr>
      <xdr:spPr>
        <a:xfrm>
          <a:off x="4686300" y="8337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161237</xdr:rowOff>
    </xdr:from>
    <xdr:to>
      <xdr:col>24</xdr:col>
      <xdr:colOff>152400</xdr:colOff>
      <xdr:row>49</xdr:row>
      <xdr:rowOff>161237</xdr:rowOff>
    </xdr:to>
    <xdr:cxnSp macro="">
      <xdr:nvCxnSpPr>
        <xdr:cNvPr id="120" name="直線コネクタ 119"/>
        <xdr:cNvCxnSpPr/>
      </xdr:nvCxnSpPr>
      <xdr:spPr>
        <a:xfrm>
          <a:off x="4546600" y="8562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74598</xdr:rowOff>
    </xdr:from>
    <xdr:to>
      <xdr:col>24</xdr:col>
      <xdr:colOff>63500</xdr:colOff>
      <xdr:row>56</xdr:row>
      <xdr:rowOff>84346</xdr:rowOff>
    </xdr:to>
    <xdr:cxnSp macro="">
      <xdr:nvCxnSpPr>
        <xdr:cNvPr id="121" name="直線コネクタ 120"/>
        <xdr:cNvCxnSpPr/>
      </xdr:nvCxnSpPr>
      <xdr:spPr>
        <a:xfrm>
          <a:off x="3797300" y="9675798"/>
          <a:ext cx="838200" cy="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46067</xdr:rowOff>
    </xdr:from>
    <xdr:ext cx="534377" cy="259045"/>
    <xdr:sp macro="" textlink="">
      <xdr:nvSpPr>
        <xdr:cNvPr id="122" name="物件費平均値テキスト"/>
        <xdr:cNvSpPr txBox="1"/>
      </xdr:nvSpPr>
      <xdr:spPr>
        <a:xfrm>
          <a:off x="4686300" y="9647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67640</xdr:rowOff>
    </xdr:from>
    <xdr:to>
      <xdr:col>24</xdr:col>
      <xdr:colOff>114300</xdr:colOff>
      <xdr:row>56</xdr:row>
      <xdr:rowOff>169240</xdr:rowOff>
    </xdr:to>
    <xdr:sp macro="" textlink="">
      <xdr:nvSpPr>
        <xdr:cNvPr id="123" name="フローチャート: 判断 122"/>
        <xdr:cNvSpPr/>
      </xdr:nvSpPr>
      <xdr:spPr>
        <a:xfrm>
          <a:off x="4584700" y="96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69307</xdr:rowOff>
    </xdr:from>
    <xdr:to>
      <xdr:col>19</xdr:col>
      <xdr:colOff>177800</xdr:colOff>
      <xdr:row>56</xdr:row>
      <xdr:rowOff>74598</xdr:rowOff>
    </xdr:to>
    <xdr:cxnSp macro="">
      <xdr:nvCxnSpPr>
        <xdr:cNvPr id="124" name="直線コネクタ 123"/>
        <xdr:cNvCxnSpPr/>
      </xdr:nvCxnSpPr>
      <xdr:spPr>
        <a:xfrm>
          <a:off x="2908300" y="9670507"/>
          <a:ext cx="889000" cy="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156663</xdr:rowOff>
    </xdr:from>
    <xdr:to>
      <xdr:col>20</xdr:col>
      <xdr:colOff>38100</xdr:colOff>
      <xdr:row>56</xdr:row>
      <xdr:rowOff>86813</xdr:rowOff>
    </xdr:to>
    <xdr:sp macro="" textlink="">
      <xdr:nvSpPr>
        <xdr:cNvPr id="125" name="フローチャート: 判断 124"/>
        <xdr:cNvSpPr/>
      </xdr:nvSpPr>
      <xdr:spPr>
        <a:xfrm>
          <a:off x="3746500" y="95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103340</xdr:rowOff>
    </xdr:from>
    <xdr:ext cx="534377" cy="259045"/>
    <xdr:sp macro="" textlink="">
      <xdr:nvSpPr>
        <xdr:cNvPr id="126" name="テキスト ボックス 125"/>
        <xdr:cNvSpPr txBox="1"/>
      </xdr:nvSpPr>
      <xdr:spPr>
        <a:xfrm>
          <a:off x="3530111" y="936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54595</xdr:rowOff>
    </xdr:from>
    <xdr:to>
      <xdr:col>15</xdr:col>
      <xdr:colOff>50800</xdr:colOff>
      <xdr:row>56</xdr:row>
      <xdr:rowOff>69307</xdr:rowOff>
    </xdr:to>
    <xdr:cxnSp macro="">
      <xdr:nvCxnSpPr>
        <xdr:cNvPr id="127" name="直線コネクタ 126"/>
        <xdr:cNvCxnSpPr/>
      </xdr:nvCxnSpPr>
      <xdr:spPr>
        <a:xfrm>
          <a:off x="2019300" y="9655795"/>
          <a:ext cx="889000" cy="1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42804</xdr:rowOff>
    </xdr:from>
    <xdr:to>
      <xdr:col>15</xdr:col>
      <xdr:colOff>101600</xdr:colOff>
      <xdr:row>55</xdr:row>
      <xdr:rowOff>144404</xdr:rowOff>
    </xdr:to>
    <xdr:sp macro="" textlink="">
      <xdr:nvSpPr>
        <xdr:cNvPr id="128" name="フローチャート: 判断 127"/>
        <xdr:cNvSpPr/>
      </xdr:nvSpPr>
      <xdr:spPr>
        <a:xfrm>
          <a:off x="2857500" y="94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160931</xdr:rowOff>
    </xdr:from>
    <xdr:ext cx="534377" cy="259045"/>
    <xdr:sp macro="" textlink="">
      <xdr:nvSpPr>
        <xdr:cNvPr id="129" name="テキスト ボックス 128"/>
        <xdr:cNvSpPr txBox="1"/>
      </xdr:nvSpPr>
      <xdr:spPr>
        <a:xfrm>
          <a:off x="2641111" y="924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54595</xdr:rowOff>
    </xdr:from>
    <xdr:to>
      <xdr:col>10</xdr:col>
      <xdr:colOff>114300</xdr:colOff>
      <xdr:row>56</xdr:row>
      <xdr:rowOff>128091</xdr:rowOff>
    </xdr:to>
    <xdr:cxnSp macro="">
      <xdr:nvCxnSpPr>
        <xdr:cNvPr id="130" name="直線コネクタ 129"/>
        <xdr:cNvCxnSpPr/>
      </xdr:nvCxnSpPr>
      <xdr:spPr>
        <a:xfrm flipV="1">
          <a:off x="1130300" y="9655795"/>
          <a:ext cx="889000" cy="73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23619</xdr:rowOff>
    </xdr:from>
    <xdr:to>
      <xdr:col>10</xdr:col>
      <xdr:colOff>165100</xdr:colOff>
      <xdr:row>55</xdr:row>
      <xdr:rowOff>125219</xdr:rowOff>
    </xdr:to>
    <xdr:sp macro="" textlink="">
      <xdr:nvSpPr>
        <xdr:cNvPr id="131" name="フローチャート: 判断 130"/>
        <xdr:cNvSpPr/>
      </xdr:nvSpPr>
      <xdr:spPr>
        <a:xfrm>
          <a:off x="1968500" y="9453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141746</xdr:rowOff>
    </xdr:from>
    <xdr:ext cx="534377" cy="259045"/>
    <xdr:sp macro="" textlink="">
      <xdr:nvSpPr>
        <xdr:cNvPr id="132" name="テキスト ボックス 131"/>
        <xdr:cNvSpPr txBox="1"/>
      </xdr:nvSpPr>
      <xdr:spPr>
        <a:xfrm>
          <a:off x="1752111" y="922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159700</xdr:rowOff>
    </xdr:from>
    <xdr:to>
      <xdr:col>6</xdr:col>
      <xdr:colOff>38100</xdr:colOff>
      <xdr:row>56</xdr:row>
      <xdr:rowOff>89850</xdr:rowOff>
    </xdr:to>
    <xdr:sp macro="" textlink="">
      <xdr:nvSpPr>
        <xdr:cNvPr id="133" name="フローチャート: 判断 132"/>
        <xdr:cNvSpPr/>
      </xdr:nvSpPr>
      <xdr:spPr>
        <a:xfrm>
          <a:off x="1079500" y="958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106377</xdr:rowOff>
    </xdr:from>
    <xdr:ext cx="534377" cy="259045"/>
    <xdr:sp macro="" textlink="">
      <xdr:nvSpPr>
        <xdr:cNvPr id="134" name="テキスト ボックス 133"/>
        <xdr:cNvSpPr txBox="1"/>
      </xdr:nvSpPr>
      <xdr:spPr>
        <a:xfrm>
          <a:off x="863111" y="936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33546</xdr:rowOff>
    </xdr:from>
    <xdr:to>
      <xdr:col>24</xdr:col>
      <xdr:colOff>114300</xdr:colOff>
      <xdr:row>56</xdr:row>
      <xdr:rowOff>135146</xdr:rowOff>
    </xdr:to>
    <xdr:sp macro="" textlink="">
      <xdr:nvSpPr>
        <xdr:cNvPr id="140" name="楕円 139"/>
        <xdr:cNvSpPr/>
      </xdr:nvSpPr>
      <xdr:spPr>
        <a:xfrm>
          <a:off x="4584700" y="963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56423</xdr:rowOff>
    </xdr:from>
    <xdr:ext cx="534377" cy="259045"/>
    <xdr:sp macro="" textlink="">
      <xdr:nvSpPr>
        <xdr:cNvPr id="141" name="物件費該当値テキスト"/>
        <xdr:cNvSpPr txBox="1"/>
      </xdr:nvSpPr>
      <xdr:spPr>
        <a:xfrm>
          <a:off x="4686300" y="948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23798</xdr:rowOff>
    </xdr:from>
    <xdr:to>
      <xdr:col>20</xdr:col>
      <xdr:colOff>38100</xdr:colOff>
      <xdr:row>56</xdr:row>
      <xdr:rowOff>125398</xdr:rowOff>
    </xdr:to>
    <xdr:sp macro="" textlink="">
      <xdr:nvSpPr>
        <xdr:cNvPr id="142" name="楕円 141"/>
        <xdr:cNvSpPr/>
      </xdr:nvSpPr>
      <xdr:spPr>
        <a:xfrm>
          <a:off x="3746500" y="962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116525</xdr:rowOff>
    </xdr:from>
    <xdr:ext cx="534377" cy="259045"/>
    <xdr:sp macro="" textlink="">
      <xdr:nvSpPr>
        <xdr:cNvPr id="143" name="テキスト ボックス 142"/>
        <xdr:cNvSpPr txBox="1"/>
      </xdr:nvSpPr>
      <xdr:spPr>
        <a:xfrm>
          <a:off x="3530111" y="971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18507</xdr:rowOff>
    </xdr:from>
    <xdr:to>
      <xdr:col>15</xdr:col>
      <xdr:colOff>101600</xdr:colOff>
      <xdr:row>56</xdr:row>
      <xdr:rowOff>120107</xdr:rowOff>
    </xdr:to>
    <xdr:sp macro="" textlink="">
      <xdr:nvSpPr>
        <xdr:cNvPr id="144" name="楕円 143"/>
        <xdr:cNvSpPr/>
      </xdr:nvSpPr>
      <xdr:spPr>
        <a:xfrm>
          <a:off x="2857500" y="961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111234</xdr:rowOff>
    </xdr:from>
    <xdr:ext cx="534377" cy="259045"/>
    <xdr:sp macro="" textlink="">
      <xdr:nvSpPr>
        <xdr:cNvPr id="145" name="テキスト ボックス 144"/>
        <xdr:cNvSpPr txBox="1"/>
      </xdr:nvSpPr>
      <xdr:spPr>
        <a:xfrm>
          <a:off x="2641111" y="971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3795</xdr:rowOff>
    </xdr:from>
    <xdr:to>
      <xdr:col>10</xdr:col>
      <xdr:colOff>165100</xdr:colOff>
      <xdr:row>56</xdr:row>
      <xdr:rowOff>105395</xdr:rowOff>
    </xdr:to>
    <xdr:sp macro="" textlink="">
      <xdr:nvSpPr>
        <xdr:cNvPr id="146" name="楕円 145"/>
        <xdr:cNvSpPr/>
      </xdr:nvSpPr>
      <xdr:spPr>
        <a:xfrm>
          <a:off x="1968500" y="960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96522</xdr:rowOff>
    </xdr:from>
    <xdr:ext cx="534377" cy="259045"/>
    <xdr:sp macro="" textlink="">
      <xdr:nvSpPr>
        <xdr:cNvPr id="147" name="テキスト ボックス 146"/>
        <xdr:cNvSpPr txBox="1"/>
      </xdr:nvSpPr>
      <xdr:spPr>
        <a:xfrm>
          <a:off x="1752111" y="969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77291</xdr:rowOff>
    </xdr:from>
    <xdr:to>
      <xdr:col>6</xdr:col>
      <xdr:colOff>38100</xdr:colOff>
      <xdr:row>57</xdr:row>
      <xdr:rowOff>7441</xdr:rowOff>
    </xdr:to>
    <xdr:sp macro="" textlink="">
      <xdr:nvSpPr>
        <xdr:cNvPr id="148" name="楕円 147"/>
        <xdr:cNvSpPr/>
      </xdr:nvSpPr>
      <xdr:spPr>
        <a:xfrm>
          <a:off x="1079500" y="967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170018</xdr:rowOff>
    </xdr:from>
    <xdr:ext cx="534377" cy="259045"/>
    <xdr:sp macro="" textlink="">
      <xdr:nvSpPr>
        <xdr:cNvPr id="149" name="テキスト ボックス 148"/>
        <xdr:cNvSpPr txBox="1"/>
      </xdr:nvSpPr>
      <xdr:spPr>
        <a:xfrm>
          <a:off x="863111" y="977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7" name="テキスト ボックス 166"/>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158750</xdr:rowOff>
    </xdr:from>
    <xdr:to>
      <xdr:col>24</xdr:col>
      <xdr:colOff>62865</xdr:colOff>
      <xdr:row>78</xdr:row>
      <xdr:rowOff>163957</xdr:rowOff>
    </xdr:to>
    <xdr:cxnSp macro="">
      <xdr:nvCxnSpPr>
        <xdr:cNvPr id="173" name="直線コネクタ 172"/>
        <xdr:cNvCxnSpPr/>
      </xdr:nvCxnSpPr>
      <xdr:spPr>
        <a:xfrm flipV="1">
          <a:off x="4633595" y="11988800"/>
          <a:ext cx="1270" cy="1548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167784</xdr:rowOff>
    </xdr:from>
    <xdr:ext cx="378565" cy="259045"/>
    <xdr:sp macro="" textlink="">
      <xdr:nvSpPr>
        <xdr:cNvPr id="174" name="維持補修費最小値テキスト"/>
        <xdr:cNvSpPr txBox="1"/>
      </xdr:nvSpPr>
      <xdr:spPr>
        <a:xfrm>
          <a:off x="4686300" y="13540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163957</xdr:rowOff>
    </xdr:from>
    <xdr:to>
      <xdr:col>24</xdr:col>
      <xdr:colOff>152400</xdr:colOff>
      <xdr:row>78</xdr:row>
      <xdr:rowOff>163957</xdr:rowOff>
    </xdr:to>
    <xdr:cxnSp macro="">
      <xdr:nvCxnSpPr>
        <xdr:cNvPr id="175" name="直線コネクタ 174"/>
        <xdr:cNvCxnSpPr/>
      </xdr:nvCxnSpPr>
      <xdr:spPr>
        <a:xfrm>
          <a:off x="4546600" y="13537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105427</xdr:rowOff>
    </xdr:from>
    <xdr:ext cx="534377" cy="259045"/>
    <xdr:sp macro="" textlink="">
      <xdr:nvSpPr>
        <xdr:cNvPr id="176" name="維持補修費最大値テキスト"/>
        <xdr:cNvSpPr txBox="1"/>
      </xdr:nvSpPr>
      <xdr:spPr>
        <a:xfrm>
          <a:off x="4686300" y="1176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158750</xdr:rowOff>
    </xdr:from>
    <xdr:to>
      <xdr:col>24</xdr:col>
      <xdr:colOff>152400</xdr:colOff>
      <xdr:row>69</xdr:row>
      <xdr:rowOff>158750</xdr:rowOff>
    </xdr:to>
    <xdr:cxnSp macro="">
      <xdr:nvCxnSpPr>
        <xdr:cNvPr id="177" name="直線コネクタ 176"/>
        <xdr:cNvCxnSpPr/>
      </xdr:nvCxnSpPr>
      <xdr:spPr>
        <a:xfrm>
          <a:off x="4546600" y="1198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59689</xdr:rowOff>
    </xdr:from>
    <xdr:to>
      <xdr:col>24</xdr:col>
      <xdr:colOff>63500</xdr:colOff>
      <xdr:row>77</xdr:row>
      <xdr:rowOff>64136</xdr:rowOff>
    </xdr:to>
    <xdr:cxnSp macro="">
      <xdr:nvCxnSpPr>
        <xdr:cNvPr id="178" name="直線コネクタ 177"/>
        <xdr:cNvCxnSpPr/>
      </xdr:nvCxnSpPr>
      <xdr:spPr>
        <a:xfrm flipV="1">
          <a:off x="3797300" y="13261339"/>
          <a:ext cx="838200" cy="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160417</xdr:rowOff>
    </xdr:from>
    <xdr:ext cx="469744" cy="259045"/>
    <xdr:sp macro="" textlink="">
      <xdr:nvSpPr>
        <xdr:cNvPr id="179" name="維持補修費平均値テキスト"/>
        <xdr:cNvSpPr txBox="1"/>
      </xdr:nvSpPr>
      <xdr:spPr>
        <a:xfrm>
          <a:off x="4686300" y="13019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137540</xdr:rowOff>
    </xdr:from>
    <xdr:to>
      <xdr:col>24</xdr:col>
      <xdr:colOff>114300</xdr:colOff>
      <xdr:row>77</xdr:row>
      <xdr:rowOff>67690</xdr:rowOff>
    </xdr:to>
    <xdr:sp macro="" textlink="">
      <xdr:nvSpPr>
        <xdr:cNvPr id="180" name="フローチャート: 判断 179"/>
        <xdr:cNvSpPr/>
      </xdr:nvSpPr>
      <xdr:spPr>
        <a:xfrm>
          <a:off x="4584700" y="1316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64136</xdr:rowOff>
    </xdr:from>
    <xdr:to>
      <xdr:col>19</xdr:col>
      <xdr:colOff>177800</xdr:colOff>
      <xdr:row>77</xdr:row>
      <xdr:rowOff>71628</xdr:rowOff>
    </xdr:to>
    <xdr:cxnSp macro="">
      <xdr:nvCxnSpPr>
        <xdr:cNvPr id="181" name="直線コネクタ 180"/>
        <xdr:cNvCxnSpPr/>
      </xdr:nvCxnSpPr>
      <xdr:spPr>
        <a:xfrm flipV="1">
          <a:off x="2908300" y="13265786"/>
          <a:ext cx="889000" cy="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110489</xdr:rowOff>
    </xdr:from>
    <xdr:to>
      <xdr:col>20</xdr:col>
      <xdr:colOff>38100</xdr:colOff>
      <xdr:row>77</xdr:row>
      <xdr:rowOff>40639</xdr:rowOff>
    </xdr:to>
    <xdr:sp macro="" textlink="">
      <xdr:nvSpPr>
        <xdr:cNvPr id="182" name="フローチャート: 判断 181"/>
        <xdr:cNvSpPr/>
      </xdr:nvSpPr>
      <xdr:spPr>
        <a:xfrm>
          <a:off x="37465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57167</xdr:rowOff>
    </xdr:from>
    <xdr:ext cx="469744" cy="259045"/>
    <xdr:sp macro="" textlink="">
      <xdr:nvSpPr>
        <xdr:cNvPr id="183" name="テキスト ボックス 182"/>
        <xdr:cNvSpPr txBox="1"/>
      </xdr:nvSpPr>
      <xdr:spPr>
        <a:xfrm>
          <a:off x="3562428" y="12915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59944</xdr:rowOff>
    </xdr:from>
    <xdr:to>
      <xdr:col>15</xdr:col>
      <xdr:colOff>50800</xdr:colOff>
      <xdr:row>77</xdr:row>
      <xdr:rowOff>71628</xdr:rowOff>
    </xdr:to>
    <xdr:cxnSp macro="">
      <xdr:nvCxnSpPr>
        <xdr:cNvPr id="184" name="直線コネクタ 183"/>
        <xdr:cNvCxnSpPr/>
      </xdr:nvCxnSpPr>
      <xdr:spPr>
        <a:xfrm>
          <a:off x="2019300" y="13261594"/>
          <a:ext cx="889000" cy="1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93345</xdr:rowOff>
    </xdr:from>
    <xdr:to>
      <xdr:col>15</xdr:col>
      <xdr:colOff>101600</xdr:colOff>
      <xdr:row>77</xdr:row>
      <xdr:rowOff>23495</xdr:rowOff>
    </xdr:to>
    <xdr:sp macro="" textlink="">
      <xdr:nvSpPr>
        <xdr:cNvPr id="185" name="フローチャート: 判断 184"/>
        <xdr:cNvSpPr/>
      </xdr:nvSpPr>
      <xdr:spPr>
        <a:xfrm>
          <a:off x="2857500" y="131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40022</xdr:rowOff>
    </xdr:from>
    <xdr:ext cx="469744" cy="259045"/>
    <xdr:sp macro="" textlink="">
      <xdr:nvSpPr>
        <xdr:cNvPr id="186" name="テキスト ボックス 185"/>
        <xdr:cNvSpPr txBox="1"/>
      </xdr:nvSpPr>
      <xdr:spPr>
        <a:xfrm>
          <a:off x="2673428" y="12898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24003</xdr:rowOff>
    </xdr:from>
    <xdr:to>
      <xdr:col>10</xdr:col>
      <xdr:colOff>114300</xdr:colOff>
      <xdr:row>77</xdr:row>
      <xdr:rowOff>59944</xdr:rowOff>
    </xdr:to>
    <xdr:cxnSp macro="">
      <xdr:nvCxnSpPr>
        <xdr:cNvPr id="187" name="直線コネクタ 186"/>
        <xdr:cNvCxnSpPr/>
      </xdr:nvCxnSpPr>
      <xdr:spPr>
        <a:xfrm>
          <a:off x="1130300" y="13225653"/>
          <a:ext cx="889000" cy="3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113412</xdr:rowOff>
    </xdr:from>
    <xdr:to>
      <xdr:col>10</xdr:col>
      <xdr:colOff>165100</xdr:colOff>
      <xdr:row>77</xdr:row>
      <xdr:rowOff>43562</xdr:rowOff>
    </xdr:to>
    <xdr:sp macro="" textlink="">
      <xdr:nvSpPr>
        <xdr:cNvPr id="188" name="フローチャート: 判断 187"/>
        <xdr:cNvSpPr/>
      </xdr:nvSpPr>
      <xdr:spPr>
        <a:xfrm>
          <a:off x="1968500" y="131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60088</xdr:rowOff>
    </xdr:from>
    <xdr:ext cx="469744" cy="259045"/>
    <xdr:sp macro="" textlink="">
      <xdr:nvSpPr>
        <xdr:cNvPr id="189" name="テキスト ボックス 188"/>
        <xdr:cNvSpPr txBox="1"/>
      </xdr:nvSpPr>
      <xdr:spPr>
        <a:xfrm>
          <a:off x="1784428" y="12918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67945</xdr:rowOff>
    </xdr:from>
    <xdr:to>
      <xdr:col>6</xdr:col>
      <xdr:colOff>38100</xdr:colOff>
      <xdr:row>76</xdr:row>
      <xdr:rowOff>169545</xdr:rowOff>
    </xdr:to>
    <xdr:sp macro="" textlink="">
      <xdr:nvSpPr>
        <xdr:cNvPr id="190" name="フローチャート: 判断 189"/>
        <xdr:cNvSpPr/>
      </xdr:nvSpPr>
      <xdr:spPr>
        <a:xfrm>
          <a:off x="1079500" y="1309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14622</xdr:rowOff>
    </xdr:from>
    <xdr:ext cx="469744" cy="259045"/>
    <xdr:sp macro="" textlink="">
      <xdr:nvSpPr>
        <xdr:cNvPr id="191" name="テキスト ボックス 190"/>
        <xdr:cNvSpPr txBox="1"/>
      </xdr:nvSpPr>
      <xdr:spPr>
        <a:xfrm>
          <a:off x="895428" y="1287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8889</xdr:rowOff>
    </xdr:from>
    <xdr:to>
      <xdr:col>24</xdr:col>
      <xdr:colOff>114300</xdr:colOff>
      <xdr:row>77</xdr:row>
      <xdr:rowOff>110489</xdr:rowOff>
    </xdr:to>
    <xdr:sp macro="" textlink="">
      <xdr:nvSpPr>
        <xdr:cNvPr id="197" name="楕円 196"/>
        <xdr:cNvSpPr/>
      </xdr:nvSpPr>
      <xdr:spPr>
        <a:xfrm>
          <a:off x="4584700" y="1321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158766</xdr:rowOff>
    </xdr:from>
    <xdr:ext cx="469744" cy="259045"/>
    <xdr:sp macro="" textlink="">
      <xdr:nvSpPr>
        <xdr:cNvPr id="198" name="維持補修費該当値テキスト"/>
        <xdr:cNvSpPr txBox="1"/>
      </xdr:nvSpPr>
      <xdr:spPr>
        <a:xfrm>
          <a:off x="4686300" y="1318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13336</xdr:rowOff>
    </xdr:from>
    <xdr:to>
      <xdr:col>20</xdr:col>
      <xdr:colOff>38100</xdr:colOff>
      <xdr:row>77</xdr:row>
      <xdr:rowOff>114936</xdr:rowOff>
    </xdr:to>
    <xdr:sp macro="" textlink="">
      <xdr:nvSpPr>
        <xdr:cNvPr id="199" name="楕円 198"/>
        <xdr:cNvSpPr/>
      </xdr:nvSpPr>
      <xdr:spPr>
        <a:xfrm>
          <a:off x="3746500" y="1321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106063</xdr:rowOff>
    </xdr:from>
    <xdr:ext cx="469744" cy="259045"/>
    <xdr:sp macro="" textlink="">
      <xdr:nvSpPr>
        <xdr:cNvPr id="200" name="テキスト ボックス 199"/>
        <xdr:cNvSpPr txBox="1"/>
      </xdr:nvSpPr>
      <xdr:spPr>
        <a:xfrm>
          <a:off x="3562428" y="13307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20828</xdr:rowOff>
    </xdr:from>
    <xdr:to>
      <xdr:col>15</xdr:col>
      <xdr:colOff>101600</xdr:colOff>
      <xdr:row>77</xdr:row>
      <xdr:rowOff>122428</xdr:rowOff>
    </xdr:to>
    <xdr:sp macro="" textlink="">
      <xdr:nvSpPr>
        <xdr:cNvPr id="201" name="楕円 200"/>
        <xdr:cNvSpPr/>
      </xdr:nvSpPr>
      <xdr:spPr>
        <a:xfrm>
          <a:off x="2857500" y="1322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113555</xdr:rowOff>
    </xdr:from>
    <xdr:ext cx="469744" cy="259045"/>
    <xdr:sp macro="" textlink="">
      <xdr:nvSpPr>
        <xdr:cNvPr id="202" name="テキスト ボックス 201"/>
        <xdr:cNvSpPr txBox="1"/>
      </xdr:nvSpPr>
      <xdr:spPr>
        <a:xfrm>
          <a:off x="2673428" y="13315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9144</xdr:rowOff>
    </xdr:from>
    <xdr:to>
      <xdr:col>10</xdr:col>
      <xdr:colOff>165100</xdr:colOff>
      <xdr:row>77</xdr:row>
      <xdr:rowOff>110744</xdr:rowOff>
    </xdr:to>
    <xdr:sp macro="" textlink="">
      <xdr:nvSpPr>
        <xdr:cNvPr id="203" name="楕円 202"/>
        <xdr:cNvSpPr/>
      </xdr:nvSpPr>
      <xdr:spPr>
        <a:xfrm>
          <a:off x="1968500" y="1321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101871</xdr:rowOff>
    </xdr:from>
    <xdr:ext cx="469744" cy="259045"/>
    <xdr:sp macro="" textlink="">
      <xdr:nvSpPr>
        <xdr:cNvPr id="204" name="テキスト ボックス 203"/>
        <xdr:cNvSpPr txBox="1"/>
      </xdr:nvSpPr>
      <xdr:spPr>
        <a:xfrm>
          <a:off x="1784428" y="13303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144653</xdr:rowOff>
    </xdr:from>
    <xdr:to>
      <xdr:col>6</xdr:col>
      <xdr:colOff>38100</xdr:colOff>
      <xdr:row>77</xdr:row>
      <xdr:rowOff>74803</xdr:rowOff>
    </xdr:to>
    <xdr:sp macro="" textlink="">
      <xdr:nvSpPr>
        <xdr:cNvPr id="205" name="楕円 204"/>
        <xdr:cNvSpPr/>
      </xdr:nvSpPr>
      <xdr:spPr>
        <a:xfrm>
          <a:off x="1079500" y="1317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65930</xdr:rowOff>
    </xdr:from>
    <xdr:ext cx="469744" cy="259045"/>
    <xdr:sp macro="" textlink="">
      <xdr:nvSpPr>
        <xdr:cNvPr id="206" name="テキスト ボックス 205"/>
        <xdr:cNvSpPr txBox="1"/>
      </xdr:nvSpPr>
      <xdr:spPr>
        <a:xfrm>
          <a:off x="895428" y="13267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146427</xdr:rowOff>
    </xdr:from>
    <xdr:to>
      <xdr:col>24</xdr:col>
      <xdr:colOff>62865</xdr:colOff>
      <xdr:row>98</xdr:row>
      <xdr:rowOff>139260</xdr:rowOff>
    </xdr:to>
    <xdr:cxnSp macro="">
      <xdr:nvCxnSpPr>
        <xdr:cNvPr id="233" name="直線コネクタ 232"/>
        <xdr:cNvCxnSpPr/>
      </xdr:nvCxnSpPr>
      <xdr:spPr>
        <a:xfrm flipV="1">
          <a:off x="4633595" y="15405477"/>
          <a:ext cx="1270" cy="1535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143087</xdr:rowOff>
    </xdr:from>
    <xdr:ext cx="534377" cy="259045"/>
    <xdr:sp macro="" textlink="">
      <xdr:nvSpPr>
        <xdr:cNvPr id="234" name="扶助費最小値テキスト"/>
        <xdr:cNvSpPr txBox="1"/>
      </xdr:nvSpPr>
      <xdr:spPr>
        <a:xfrm>
          <a:off x="4686300" y="1694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139260</xdr:rowOff>
    </xdr:from>
    <xdr:to>
      <xdr:col>24</xdr:col>
      <xdr:colOff>152400</xdr:colOff>
      <xdr:row>98</xdr:row>
      <xdr:rowOff>139260</xdr:rowOff>
    </xdr:to>
    <xdr:cxnSp macro="">
      <xdr:nvCxnSpPr>
        <xdr:cNvPr id="235" name="直線コネクタ 234"/>
        <xdr:cNvCxnSpPr/>
      </xdr:nvCxnSpPr>
      <xdr:spPr>
        <a:xfrm>
          <a:off x="4546600" y="1694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93104</xdr:rowOff>
    </xdr:from>
    <xdr:ext cx="599010" cy="259045"/>
    <xdr:sp macro="" textlink="">
      <xdr:nvSpPr>
        <xdr:cNvPr id="236" name="扶助費最大値テキスト"/>
        <xdr:cNvSpPr txBox="1"/>
      </xdr:nvSpPr>
      <xdr:spPr>
        <a:xfrm>
          <a:off x="4686300" y="15180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146427</xdr:rowOff>
    </xdr:from>
    <xdr:to>
      <xdr:col>24</xdr:col>
      <xdr:colOff>152400</xdr:colOff>
      <xdr:row>89</xdr:row>
      <xdr:rowOff>146427</xdr:rowOff>
    </xdr:to>
    <xdr:cxnSp macro="">
      <xdr:nvCxnSpPr>
        <xdr:cNvPr id="237" name="直線コネクタ 236"/>
        <xdr:cNvCxnSpPr/>
      </xdr:nvCxnSpPr>
      <xdr:spPr>
        <a:xfrm>
          <a:off x="4546600" y="15405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118864</xdr:rowOff>
    </xdr:from>
    <xdr:to>
      <xdr:col>24</xdr:col>
      <xdr:colOff>63500</xdr:colOff>
      <xdr:row>96</xdr:row>
      <xdr:rowOff>128907</xdr:rowOff>
    </xdr:to>
    <xdr:cxnSp macro="">
      <xdr:nvCxnSpPr>
        <xdr:cNvPr id="238" name="直線コネクタ 237"/>
        <xdr:cNvCxnSpPr/>
      </xdr:nvCxnSpPr>
      <xdr:spPr>
        <a:xfrm flipV="1">
          <a:off x="3797300" y="16578064"/>
          <a:ext cx="838200" cy="1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148435</xdr:rowOff>
    </xdr:from>
    <xdr:ext cx="534377" cy="259045"/>
    <xdr:sp macro="" textlink="">
      <xdr:nvSpPr>
        <xdr:cNvPr id="239" name="扶助費平均値テキスト"/>
        <xdr:cNvSpPr txBox="1"/>
      </xdr:nvSpPr>
      <xdr:spPr>
        <a:xfrm>
          <a:off x="4686300" y="16264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125558</xdr:rowOff>
    </xdr:from>
    <xdr:to>
      <xdr:col>24</xdr:col>
      <xdr:colOff>114300</xdr:colOff>
      <xdr:row>96</xdr:row>
      <xdr:rowOff>55708</xdr:rowOff>
    </xdr:to>
    <xdr:sp macro="" textlink="">
      <xdr:nvSpPr>
        <xdr:cNvPr id="240" name="フローチャート: 判断 239"/>
        <xdr:cNvSpPr/>
      </xdr:nvSpPr>
      <xdr:spPr>
        <a:xfrm>
          <a:off x="4584700" y="1641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128907</xdr:rowOff>
    </xdr:from>
    <xdr:to>
      <xdr:col>19</xdr:col>
      <xdr:colOff>177800</xdr:colOff>
      <xdr:row>96</xdr:row>
      <xdr:rowOff>166283</xdr:rowOff>
    </xdr:to>
    <xdr:cxnSp macro="">
      <xdr:nvCxnSpPr>
        <xdr:cNvPr id="241" name="直線コネクタ 240"/>
        <xdr:cNvCxnSpPr/>
      </xdr:nvCxnSpPr>
      <xdr:spPr>
        <a:xfrm flipV="1">
          <a:off x="2908300" y="16588107"/>
          <a:ext cx="889000" cy="3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153219</xdr:rowOff>
    </xdr:from>
    <xdr:to>
      <xdr:col>20</xdr:col>
      <xdr:colOff>38100</xdr:colOff>
      <xdr:row>96</xdr:row>
      <xdr:rowOff>83369</xdr:rowOff>
    </xdr:to>
    <xdr:sp macro="" textlink="">
      <xdr:nvSpPr>
        <xdr:cNvPr id="242" name="フローチャート: 判断 241"/>
        <xdr:cNvSpPr/>
      </xdr:nvSpPr>
      <xdr:spPr>
        <a:xfrm>
          <a:off x="3746500" y="16440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99896</xdr:rowOff>
    </xdr:from>
    <xdr:ext cx="534377" cy="259045"/>
    <xdr:sp macro="" textlink="">
      <xdr:nvSpPr>
        <xdr:cNvPr id="243" name="テキスト ボックス 242"/>
        <xdr:cNvSpPr txBox="1"/>
      </xdr:nvSpPr>
      <xdr:spPr>
        <a:xfrm>
          <a:off x="3530111" y="1621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166283</xdr:rowOff>
    </xdr:from>
    <xdr:to>
      <xdr:col>15</xdr:col>
      <xdr:colOff>50800</xdr:colOff>
      <xdr:row>97</xdr:row>
      <xdr:rowOff>67560</xdr:rowOff>
    </xdr:to>
    <xdr:cxnSp macro="">
      <xdr:nvCxnSpPr>
        <xdr:cNvPr id="244" name="直線コネクタ 243"/>
        <xdr:cNvCxnSpPr/>
      </xdr:nvCxnSpPr>
      <xdr:spPr>
        <a:xfrm flipV="1">
          <a:off x="2019300" y="16625483"/>
          <a:ext cx="889000" cy="7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28288</xdr:rowOff>
    </xdr:from>
    <xdr:to>
      <xdr:col>15</xdr:col>
      <xdr:colOff>101600</xdr:colOff>
      <xdr:row>96</xdr:row>
      <xdr:rowOff>129888</xdr:rowOff>
    </xdr:to>
    <xdr:sp macro="" textlink="">
      <xdr:nvSpPr>
        <xdr:cNvPr id="245" name="フローチャート: 判断 244"/>
        <xdr:cNvSpPr/>
      </xdr:nvSpPr>
      <xdr:spPr>
        <a:xfrm>
          <a:off x="2857500" y="1648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146415</xdr:rowOff>
    </xdr:from>
    <xdr:ext cx="534377" cy="259045"/>
    <xdr:sp macro="" textlink="">
      <xdr:nvSpPr>
        <xdr:cNvPr id="246" name="テキスト ボックス 245"/>
        <xdr:cNvSpPr txBox="1"/>
      </xdr:nvSpPr>
      <xdr:spPr>
        <a:xfrm>
          <a:off x="2641111" y="1626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67560</xdr:rowOff>
    </xdr:from>
    <xdr:to>
      <xdr:col>10</xdr:col>
      <xdr:colOff>114300</xdr:colOff>
      <xdr:row>97</xdr:row>
      <xdr:rowOff>106046</xdr:rowOff>
    </xdr:to>
    <xdr:cxnSp macro="">
      <xdr:nvCxnSpPr>
        <xdr:cNvPr id="247" name="直線コネクタ 246"/>
        <xdr:cNvCxnSpPr/>
      </xdr:nvCxnSpPr>
      <xdr:spPr>
        <a:xfrm flipV="1">
          <a:off x="1130300" y="16698210"/>
          <a:ext cx="889000" cy="3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153479</xdr:rowOff>
    </xdr:from>
    <xdr:to>
      <xdr:col>10</xdr:col>
      <xdr:colOff>165100</xdr:colOff>
      <xdr:row>97</xdr:row>
      <xdr:rowOff>83629</xdr:rowOff>
    </xdr:to>
    <xdr:sp macro="" textlink="">
      <xdr:nvSpPr>
        <xdr:cNvPr id="248" name="フローチャート: 判断 247"/>
        <xdr:cNvSpPr/>
      </xdr:nvSpPr>
      <xdr:spPr>
        <a:xfrm>
          <a:off x="1968500" y="1661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100156</xdr:rowOff>
    </xdr:from>
    <xdr:ext cx="534377" cy="259045"/>
    <xdr:sp macro="" textlink="">
      <xdr:nvSpPr>
        <xdr:cNvPr id="249" name="テキスト ボックス 248"/>
        <xdr:cNvSpPr txBox="1"/>
      </xdr:nvSpPr>
      <xdr:spPr>
        <a:xfrm>
          <a:off x="1752111" y="1638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107531</xdr:rowOff>
    </xdr:from>
    <xdr:to>
      <xdr:col>6</xdr:col>
      <xdr:colOff>38100</xdr:colOff>
      <xdr:row>97</xdr:row>
      <xdr:rowOff>37681</xdr:rowOff>
    </xdr:to>
    <xdr:sp macro="" textlink="">
      <xdr:nvSpPr>
        <xdr:cNvPr id="250" name="フローチャート: 判断 249"/>
        <xdr:cNvSpPr/>
      </xdr:nvSpPr>
      <xdr:spPr>
        <a:xfrm>
          <a:off x="1079500" y="1656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54208</xdr:rowOff>
    </xdr:from>
    <xdr:ext cx="534377" cy="259045"/>
    <xdr:sp macro="" textlink="">
      <xdr:nvSpPr>
        <xdr:cNvPr id="251" name="テキスト ボックス 250"/>
        <xdr:cNvSpPr txBox="1"/>
      </xdr:nvSpPr>
      <xdr:spPr>
        <a:xfrm>
          <a:off x="863111" y="1634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68064</xdr:rowOff>
    </xdr:from>
    <xdr:to>
      <xdr:col>24</xdr:col>
      <xdr:colOff>114300</xdr:colOff>
      <xdr:row>96</xdr:row>
      <xdr:rowOff>169664</xdr:rowOff>
    </xdr:to>
    <xdr:sp macro="" textlink="">
      <xdr:nvSpPr>
        <xdr:cNvPr id="257" name="楕円 256"/>
        <xdr:cNvSpPr/>
      </xdr:nvSpPr>
      <xdr:spPr>
        <a:xfrm>
          <a:off x="4584700" y="1652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46491</xdr:rowOff>
    </xdr:from>
    <xdr:ext cx="534377" cy="259045"/>
    <xdr:sp macro="" textlink="">
      <xdr:nvSpPr>
        <xdr:cNvPr id="258" name="扶助費該当値テキスト"/>
        <xdr:cNvSpPr txBox="1"/>
      </xdr:nvSpPr>
      <xdr:spPr>
        <a:xfrm>
          <a:off x="4686300" y="1650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78107</xdr:rowOff>
    </xdr:from>
    <xdr:to>
      <xdr:col>20</xdr:col>
      <xdr:colOff>38100</xdr:colOff>
      <xdr:row>97</xdr:row>
      <xdr:rowOff>8257</xdr:rowOff>
    </xdr:to>
    <xdr:sp macro="" textlink="">
      <xdr:nvSpPr>
        <xdr:cNvPr id="259" name="楕円 258"/>
        <xdr:cNvSpPr/>
      </xdr:nvSpPr>
      <xdr:spPr>
        <a:xfrm>
          <a:off x="3746500" y="1653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170834</xdr:rowOff>
    </xdr:from>
    <xdr:ext cx="534377" cy="259045"/>
    <xdr:sp macro="" textlink="">
      <xdr:nvSpPr>
        <xdr:cNvPr id="260" name="テキスト ボックス 259"/>
        <xdr:cNvSpPr txBox="1"/>
      </xdr:nvSpPr>
      <xdr:spPr>
        <a:xfrm>
          <a:off x="3530111" y="1663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115483</xdr:rowOff>
    </xdr:from>
    <xdr:to>
      <xdr:col>15</xdr:col>
      <xdr:colOff>101600</xdr:colOff>
      <xdr:row>97</xdr:row>
      <xdr:rowOff>45633</xdr:rowOff>
    </xdr:to>
    <xdr:sp macro="" textlink="">
      <xdr:nvSpPr>
        <xdr:cNvPr id="261" name="楕円 260"/>
        <xdr:cNvSpPr/>
      </xdr:nvSpPr>
      <xdr:spPr>
        <a:xfrm>
          <a:off x="2857500" y="1657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36760</xdr:rowOff>
    </xdr:from>
    <xdr:ext cx="534377" cy="259045"/>
    <xdr:sp macro="" textlink="">
      <xdr:nvSpPr>
        <xdr:cNvPr id="262" name="テキスト ボックス 261"/>
        <xdr:cNvSpPr txBox="1"/>
      </xdr:nvSpPr>
      <xdr:spPr>
        <a:xfrm>
          <a:off x="2641111" y="1666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16760</xdr:rowOff>
    </xdr:from>
    <xdr:to>
      <xdr:col>10</xdr:col>
      <xdr:colOff>165100</xdr:colOff>
      <xdr:row>97</xdr:row>
      <xdr:rowOff>118360</xdr:rowOff>
    </xdr:to>
    <xdr:sp macro="" textlink="">
      <xdr:nvSpPr>
        <xdr:cNvPr id="263" name="楕円 262"/>
        <xdr:cNvSpPr/>
      </xdr:nvSpPr>
      <xdr:spPr>
        <a:xfrm>
          <a:off x="1968500" y="1664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109487</xdr:rowOff>
    </xdr:from>
    <xdr:ext cx="534377" cy="259045"/>
    <xdr:sp macro="" textlink="">
      <xdr:nvSpPr>
        <xdr:cNvPr id="264" name="テキスト ボックス 263"/>
        <xdr:cNvSpPr txBox="1"/>
      </xdr:nvSpPr>
      <xdr:spPr>
        <a:xfrm>
          <a:off x="1752111" y="1674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55246</xdr:rowOff>
    </xdr:from>
    <xdr:to>
      <xdr:col>6</xdr:col>
      <xdr:colOff>38100</xdr:colOff>
      <xdr:row>97</xdr:row>
      <xdr:rowOff>156846</xdr:rowOff>
    </xdr:to>
    <xdr:sp macro="" textlink="">
      <xdr:nvSpPr>
        <xdr:cNvPr id="265" name="楕円 264"/>
        <xdr:cNvSpPr/>
      </xdr:nvSpPr>
      <xdr:spPr>
        <a:xfrm>
          <a:off x="1079500" y="1668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147973</xdr:rowOff>
    </xdr:from>
    <xdr:ext cx="534377" cy="259045"/>
    <xdr:sp macro="" textlink="">
      <xdr:nvSpPr>
        <xdr:cNvPr id="266" name="テキスト ボックス 265"/>
        <xdr:cNvSpPr txBox="1"/>
      </xdr:nvSpPr>
      <xdr:spPr>
        <a:xfrm>
          <a:off x="863111" y="16778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7417</xdr:rowOff>
    </xdr:from>
    <xdr:to>
      <xdr:col>54</xdr:col>
      <xdr:colOff>189865</xdr:colOff>
      <xdr:row>39</xdr:row>
      <xdr:rowOff>2692</xdr:rowOff>
    </xdr:to>
    <xdr:cxnSp macro="">
      <xdr:nvCxnSpPr>
        <xdr:cNvPr id="292" name="直線コネクタ 291"/>
        <xdr:cNvCxnSpPr/>
      </xdr:nvCxnSpPr>
      <xdr:spPr>
        <a:xfrm flipV="1">
          <a:off x="10475595" y="5322367"/>
          <a:ext cx="1270" cy="136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6519</xdr:rowOff>
    </xdr:from>
    <xdr:ext cx="469744" cy="259045"/>
    <xdr:sp macro="" textlink="">
      <xdr:nvSpPr>
        <xdr:cNvPr id="293" name="補助費等最小値テキスト"/>
        <xdr:cNvSpPr txBox="1"/>
      </xdr:nvSpPr>
      <xdr:spPr>
        <a:xfrm>
          <a:off x="10528300" y="669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2692</xdr:rowOff>
    </xdr:from>
    <xdr:to>
      <xdr:col>55</xdr:col>
      <xdr:colOff>88900</xdr:colOff>
      <xdr:row>39</xdr:row>
      <xdr:rowOff>2692</xdr:rowOff>
    </xdr:to>
    <xdr:cxnSp macro="">
      <xdr:nvCxnSpPr>
        <xdr:cNvPr id="294" name="直線コネクタ 293"/>
        <xdr:cNvCxnSpPr/>
      </xdr:nvCxnSpPr>
      <xdr:spPr>
        <a:xfrm>
          <a:off x="10388600" y="6689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125544</xdr:rowOff>
    </xdr:from>
    <xdr:ext cx="599010" cy="259045"/>
    <xdr:sp macro="" textlink="">
      <xdr:nvSpPr>
        <xdr:cNvPr id="295" name="補助費等最大値テキスト"/>
        <xdr:cNvSpPr txBox="1"/>
      </xdr:nvSpPr>
      <xdr:spPr>
        <a:xfrm>
          <a:off x="10528300" y="5097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7417</xdr:rowOff>
    </xdr:from>
    <xdr:to>
      <xdr:col>55</xdr:col>
      <xdr:colOff>88900</xdr:colOff>
      <xdr:row>31</xdr:row>
      <xdr:rowOff>7417</xdr:rowOff>
    </xdr:to>
    <xdr:cxnSp macro="">
      <xdr:nvCxnSpPr>
        <xdr:cNvPr id="296" name="直線コネクタ 295"/>
        <xdr:cNvCxnSpPr/>
      </xdr:nvCxnSpPr>
      <xdr:spPr>
        <a:xfrm>
          <a:off x="10388600" y="5322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146863</xdr:rowOff>
    </xdr:from>
    <xdr:to>
      <xdr:col>55</xdr:col>
      <xdr:colOff>0</xdr:colOff>
      <xdr:row>37</xdr:row>
      <xdr:rowOff>150738</xdr:rowOff>
    </xdr:to>
    <xdr:cxnSp macro="">
      <xdr:nvCxnSpPr>
        <xdr:cNvPr id="297" name="直線コネクタ 296"/>
        <xdr:cNvCxnSpPr/>
      </xdr:nvCxnSpPr>
      <xdr:spPr>
        <a:xfrm flipV="1">
          <a:off x="9639300" y="6490513"/>
          <a:ext cx="838200" cy="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110035</xdr:rowOff>
    </xdr:from>
    <xdr:ext cx="534377" cy="259045"/>
    <xdr:sp macro="" textlink="">
      <xdr:nvSpPr>
        <xdr:cNvPr id="298" name="補助費等平均値テキスト"/>
        <xdr:cNvSpPr txBox="1"/>
      </xdr:nvSpPr>
      <xdr:spPr>
        <a:xfrm>
          <a:off x="10528300" y="6282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87158</xdr:rowOff>
    </xdr:from>
    <xdr:to>
      <xdr:col>55</xdr:col>
      <xdr:colOff>50800</xdr:colOff>
      <xdr:row>38</xdr:row>
      <xdr:rowOff>17308</xdr:rowOff>
    </xdr:to>
    <xdr:sp macro="" textlink="">
      <xdr:nvSpPr>
        <xdr:cNvPr id="299" name="フローチャート: 判断 298"/>
        <xdr:cNvSpPr/>
      </xdr:nvSpPr>
      <xdr:spPr>
        <a:xfrm>
          <a:off x="10426700" y="64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150738</xdr:rowOff>
    </xdr:from>
    <xdr:to>
      <xdr:col>50</xdr:col>
      <xdr:colOff>114300</xdr:colOff>
      <xdr:row>37</xdr:row>
      <xdr:rowOff>151065</xdr:rowOff>
    </xdr:to>
    <xdr:cxnSp macro="">
      <xdr:nvCxnSpPr>
        <xdr:cNvPr id="300" name="直線コネクタ 299"/>
        <xdr:cNvCxnSpPr/>
      </xdr:nvCxnSpPr>
      <xdr:spPr>
        <a:xfrm flipV="1">
          <a:off x="8750300" y="6494388"/>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98077</xdr:rowOff>
    </xdr:from>
    <xdr:to>
      <xdr:col>50</xdr:col>
      <xdr:colOff>165100</xdr:colOff>
      <xdr:row>38</xdr:row>
      <xdr:rowOff>28226</xdr:rowOff>
    </xdr:to>
    <xdr:sp macro="" textlink="">
      <xdr:nvSpPr>
        <xdr:cNvPr id="301" name="フローチャート: 判断 300"/>
        <xdr:cNvSpPr/>
      </xdr:nvSpPr>
      <xdr:spPr>
        <a:xfrm>
          <a:off x="9588500" y="644172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44754</xdr:rowOff>
    </xdr:from>
    <xdr:ext cx="534377" cy="259045"/>
    <xdr:sp macro="" textlink="">
      <xdr:nvSpPr>
        <xdr:cNvPr id="302" name="テキスト ボックス 301"/>
        <xdr:cNvSpPr txBox="1"/>
      </xdr:nvSpPr>
      <xdr:spPr>
        <a:xfrm>
          <a:off x="9372111" y="621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140560</xdr:rowOff>
    </xdr:from>
    <xdr:to>
      <xdr:col>45</xdr:col>
      <xdr:colOff>177800</xdr:colOff>
      <xdr:row>37</xdr:row>
      <xdr:rowOff>151065</xdr:rowOff>
    </xdr:to>
    <xdr:cxnSp macro="">
      <xdr:nvCxnSpPr>
        <xdr:cNvPr id="303" name="直線コネクタ 302"/>
        <xdr:cNvCxnSpPr/>
      </xdr:nvCxnSpPr>
      <xdr:spPr>
        <a:xfrm>
          <a:off x="7861300" y="6484210"/>
          <a:ext cx="889000" cy="1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104260</xdr:rowOff>
    </xdr:from>
    <xdr:to>
      <xdr:col>46</xdr:col>
      <xdr:colOff>38100</xdr:colOff>
      <xdr:row>38</xdr:row>
      <xdr:rowOff>34410</xdr:rowOff>
    </xdr:to>
    <xdr:sp macro="" textlink="">
      <xdr:nvSpPr>
        <xdr:cNvPr id="304" name="フローチャート: 判断 303"/>
        <xdr:cNvSpPr/>
      </xdr:nvSpPr>
      <xdr:spPr>
        <a:xfrm>
          <a:off x="8699500" y="644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25537</xdr:rowOff>
    </xdr:from>
    <xdr:ext cx="534377" cy="259045"/>
    <xdr:sp macro="" textlink="">
      <xdr:nvSpPr>
        <xdr:cNvPr id="305" name="テキスト ボックス 304"/>
        <xdr:cNvSpPr txBox="1"/>
      </xdr:nvSpPr>
      <xdr:spPr>
        <a:xfrm>
          <a:off x="8483111" y="654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140560</xdr:rowOff>
    </xdr:from>
    <xdr:to>
      <xdr:col>41</xdr:col>
      <xdr:colOff>50800</xdr:colOff>
      <xdr:row>37</xdr:row>
      <xdr:rowOff>148985</xdr:rowOff>
    </xdr:to>
    <xdr:cxnSp macro="">
      <xdr:nvCxnSpPr>
        <xdr:cNvPr id="306" name="直線コネクタ 305"/>
        <xdr:cNvCxnSpPr/>
      </xdr:nvCxnSpPr>
      <xdr:spPr>
        <a:xfrm flipV="1">
          <a:off x="6972300" y="6484210"/>
          <a:ext cx="889000" cy="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122853</xdr:rowOff>
    </xdr:from>
    <xdr:to>
      <xdr:col>41</xdr:col>
      <xdr:colOff>101600</xdr:colOff>
      <xdr:row>38</xdr:row>
      <xdr:rowOff>53003</xdr:rowOff>
    </xdr:to>
    <xdr:sp macro="" textlink="">
      <xdr:nvSpPr>
        <xdr:cNvPr id="307" name="フローチャート: 判断 306"/>
        <xdr:cNvSpPr/>
      </xdr:nvSpPr>
      <xdr:spPr>
        <a:xfrm>
          <a:off x="7810500" y="646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44129</xdr:rowOff>
    </xdr:from>
    <xdr:ext cx="534377" cy="259045"/>
    <xdr:sp macro="" textlink="">
      <xdr:nvSpPr>
        <xdr:cNvPr id="308" name="テキスト ボックス 307"/>
        <xdr:cNvSpPr txBox="1"/>
      </xdr:nvSpPr>
      <xdr:spPr>
        <a:xfrm>
          <a:off x="7594111" y="65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95703</xdr:rowOff>
    </xdr:from>
    <xdr:to>
      <xdr:col>36</xdr:col>
      <xdr:colOff>165100</xdr:colOff>
      <xdr:row>38</xdr:row>
      <xdr:rowOff>25853</xdr:rowOff>
    </xdr:to>
    <xdr:sp macro="" textlink="">
      <xdr:nvSpPr>
        <xdr:cNvPr id="309" name="フローチャート: 判断 308"/>
        <xdr:cNvSpPr/>
      </xdr:nvSpPr>
      <xdr:spPr>
        <a:xfrm>
          <a:off x="6921500" y="64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42380</xdr:rowOff>
    </xdr:from>
    <xdr:ext cx="534377" cy="259045"/>
    <xdr:sp macro="" textlink="">
      <xdr:nvSpPr>
        <xdr:cNvPr id="310" name="テキスト ボックス 309"/>
        <xdr:cNvSpPr txBox="1"/>
      </xdr:nvSpPr>
      <xdr:spPr>
        <a:xfrm>
          <a:off x="6705111" y="621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96063</xdr:rowOff>
    </xdr:from>
    <xdr:to>
      <xdr:col>55</xdr:col>
      <xdr:colOff>50800</xdr:colOff>
      <xdr:row>38</xdr:row>
      <xdr:rowOff>26212</xdr:rowOff>
    </xdr:to>
    <xdr:sp macro="" textlink="">
      <xdr:nvSpPr>
        <xdr:cNvPr id="316" name="楕円 315"/>
        <xdr:cNvSpPr/>
      </xdr:nvSpPr>
      <xdr:spPr>
        <a:xfrm>
          <a:off x="10426700" y="64397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74490</xdr:rowOff>
    </xdr:from>
    <xdr:ext cx="534377" cy="259045"/>
    <xdr:sp macro="" textlink="">
      <xdr:nvSpPr>
        <xdr:cNvPr id="317" name="補助費等該当値テキスト"/>
        <xdr:cNvSpPr txBox="1"/>
      </xdr:nvSpPr>
      <xdr:spPr>
        <a:xfrm>
          <a:off x="10528300" y="641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99938</xdr:rowOff>
    </xdr:from>
    <xdr:to>
      <xdr:col>50</xdr:col>
      <xdr:colOff>165100</xdr:colOff>
      <xdr:row>38</xdr:row>
      <xdr:rowOff>30088</xdr:rowOff>
    </xdr:to>
    <xdr:sp macro="" textlink="">
      <xdr:nvSpPr>
        <xdr:cNvPr id="318" name="楕円 317"/>
        <xdr:cNvSpPr/>
      </xdr:nvSpPr>
      <xdr:spPr>
        <a:xfrm>
          <a:off x="9588500" y="644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21215</xdr:rowOff>
    </xdr:from>
    <xdr:ext cx="534377" cy="259045"/>
    <xdr:sp macro="" textlink="">
      <xdr:nvSpPr>
        <xdr:cNvPr id="319" name="テキスト ボックス 318"/>
        <xdr:cNvSpPr txBox="1"/>
      </xdr:nvSpPr>
      <xdr:spPr>
        <a:xfrm>
          <a:off x="9372111" y="653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100265</xdr:rowOff>
    </xdr:from>
    <xdr:to>
      <xdr:col>46</xdr:col>
      <xdr:colOff>38100</xdr:colOff>
      <xdr:row>38</xdr:row>
      <xdr:rowOff>30415</xdr:rowOff>
    </xdr:to>
    <xdr:sp macro="" textlink="">
      <xdr:nvSpPr>
        <xdr:cNvPr id="320" name="楕円 319"/>
        <xdr:cNvSpPr/>
      </xdr:nvSpPr>
      <xdr:spPr>
        <a:xfrm>
          <a:off x="8699500" y="644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46942</xdr:rowOff>
    </xdr:from>
    <xdr:ext cx="534377" cy="259045"/>
    <xdr:sp macro="" textlink="">
      <xdr:nvSpPr>
        <xdr:cNvPr id="321" name="テキスト ボックス 320"/>
        <xdr:cNvSpPr txBox="1"/>
      </xdr:nvSpPr>
      <xdr:spPr>
        <a:xfrm>
          <a:off x="8483111" y="621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89760</xdr:rowOff>
    </xdr:from>
    <xdr:to>
      <xdr:col>41</xdr:col>
      <xdr:colOff>101600</xdr:colOff>
      <xdr:row>38</xdr:row>
      <xdr:rowOff>19910</xdr:rowOff>
    </xdr:to>
    <xdr:sp macro="" textlink="">
      <xdr:nvSpPr>
        <xdr:cNvPr id="322" name="楕円 321"/>
        <xdr:cNvSpPr/>
      </xdr:nvSpPr>
      <xdr:spPr>
        <a:xfrm>
          <a:off x="7810500" y="643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36437</xdr:rowOff>
    </xdr:from>
    <xdr:ext cx="534377" cy="259045"/>
    <xdr:sp macro="" textlink="">
      <xdr:nvSpPr>
        <xdr:cNvPr id="323" name="テキスト ボックス 322"/>
        <xdr:cNvSpPr txBox="1"/>
      </xdr:nvSpPr>
      <xdr:spPr>
        <a:xfrm>
          <a:off x="7594111" y="620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98185</xdr:rowOff>
    </xdr:from>
    <xdr:to>
      <xdr:col>36</xdr:col>
      <xdr:colOff>165100</xdr:colOff>
      <xdr:row>38</xdr:row>
      <xdr:rowOff>28335</xdr:rowOff>
    </xdr:to>
    <xdr:sp macro="" textlink="">
      <xdr:nvSpPr>
        <xdr:cNvPr id="324" name="楕円 323"/>
        <xdr:cNvSpPr/>
      </xdr:nvSpPr>
      <xdr:spPr>
        <a:xfrm>
          <a:off x="6921500" y="644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19462</xdr:rowOff>
    </xdr:from>
    <xdr:ext cx="534377" cy="259045"/>
    <xdr:sp macro="" textlink="">
      <xdr:nvSpPr>
        <xdr:cNvPr id="325" name="テキスト ボックス 324"/>
        <xdr:cNvSpPr txBox="1"/>
      </xdr:nvSpPr>
      <xdr:spPr>
        <a:xfrm>
          <a:off x="6705111" y="653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6" name="テキスト ボックス 335"/>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8" name="テキスト ボックス 337"/>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0" name="テキスト ボックス 339"/>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2" name="テキスト ボックス 341"/>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4" name="テキスト ボックス 343"/>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150627</xdr:rowOff>
    </xdr:from>
    <xdr:to>
      <xdr:col>54</xdr:col>
      <xdr:colOff>189865</xdr:colOff>
      <xdr:row>59</xdr:row>
      <xdr:rowOff>13787</xdr:rowOff>
    </xdr:to>
    <xdr:cxnSp macro="">
      <xdr:nvCxnSpPr>
        <xdr:cNvPr id="348" name="直線コネクタ 347"/>
        <xdr:cNvCxnSpPr/>
      </xdr:nvCxnSpPr>
      <xdr:spPr>
        <a:xfrm flipV="1">
          <a:off x="10475595" y="8894577"/>
          <a:ext cx="1270" cy="1234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17614</xdr:rowOff>
    </xdr:from>
    <xdr:ext cx="534377" cy="259045"/>
    <xdr:sp macro="" textlink="">
      <xdr:nvSpPr>
        <xdr:cNvPr id="349" name="普通建設事業費最小値テキスト"/>
        <xdr:cNvSpPr txBox="1"/>
      </xdr:nvSpPr>
      <xdr:spPr>
        <a:xfrm>
          <a:off x="10528300" y="10133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13787</xdr:rowOff>
    </xdr:from>
    <xdr:to>
      <xdr:col>55</xdr:col>
      <xdr:colOff>88900</xdr:colOff>
      <xdr:row>59</xdr:row>
      <xdr:rowOff>13787</xdr:rowOff>
    </xdr:to>
    <xdr:cxnSp macro="">
      <xdr:nvCxnSpPr>
        <xdr:cNvPr id="350" name="直線コネクタ 349"/>
        <xdr:cNvCxnSpPr/>
      </xdr:nvCxnSpPr>
      <xdr:spPr>
        <a:xfrm>
          <a:off x="10388600" y="10129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97304</xdr:rowOff>
    </xdr:from>
    <xdr:ext cx="534377" cy="259045"/>
    <xdr:sp macro="" textlink="">
      <xdr:nvSpPr>
        <xdr:cNvPr id="351" name="普通建設事業費最大値テキスト"/>
        <xdr:cNvSpPr txBox="1"/>
      </xdr:nvSpPr>
      <xdr:spPr>
        <a:xfrm>
          <a:off x="10528300" y="866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150627</xdr:rowOff>
    </xdr:from>
    <xdr:to>
      <xdr:col>55</xdr:col>
      <xdr:colOff>88900</xdr:colOff>
      <xdr:row>51</xdr:row>
      <xdr:rowOff>150627</xdr:rowOff>
    </xdr:to>
    <xdr:cxnSp macro="">
      <xdr:nvCxnSpPr>
        <xdr:cNvPr id="352" name="直線コネクタ 351"/>
        <xdr:cNvCxnSpPr/>
      </xdr:nvCxnSpPr>
      <xdr:spPr>
        <a:xfrm>
          <a:off x="10388600" y="889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145049</xdr:rowOff>
    </xdr:from>
    <xdr:to>
      <xdr:col>55</xdr:col>
      <xdr:colOff>0</xdr:colOff>
      <xdr:row>56</xdr:row>
      <xdr:rowOff>79830</xdr:rowOff>
    </xdr:to>
    <xdr:cxnSp macro="">
      <xdr:nvCxnSpPr>
        <xdr:cNvPr id="353" name="直線コネクタ 352"/>
        <xdr:cNvCxnSpPr/>
      </xdr:nvCxnSpPr>
      <xdr:spPr>
        <a:xfrm>
          <a:off x="9639300" y="9060449"/>
          <a:ext cx="838200" cy="62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109092</xdr:rowOff>
    </xdr:from>
    <xdr:ext cx="534377" cy="259045"/>
    <xdr:sp macro="" textlink="">
      <xdr:nvSpPr>
        <xdr:cNvPr id="354" name="普通建設事業費平均値テキスト"/>
        <xdr:cNvSpPr txBox="1"/>
      </xdr:nvSpPr>
      <xdr:spPr>
        <a:xfrm>
          <a:off x="10528300" y="9710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130665</xdr:rowOff>
    </xdr:from>
    <xdr:to>
      <xdr:col>55</xdr:col>
      <xdr:colOff>50800</xdr:colOff>
      <xdr:row>57</xdr:row>
      <xdr:rowOff>60815</xdr:rowOff>
    </xdr:to>
    <xdr:sp macro="" textlink="">
      <xdr:nvSpPr>
        <xdr:cNvPr id="355" name="フローチャート: 判断 354"/>
        <xdr:cNvSpPr/>
      </xdr:nvSpPr>
      <xdr:spPr>
        <a:xfrm>
          <a:off x="10426700" y="973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145049</xdr:rowOff>
    </xdr:from>
    <xdr:to>
      <xdr:col>50</xdr:col>
      <xdr:colOff>114300</xdr:colOff>
      <xdr:row>56</xdr:row>
      <xdr:rowOff>90917</xdr:rowOff>
    </xdr:to>
    <xdr:cxnSp macro="">
      <xdr:nvCxnSpPr>
        <xdr:cNvPr id="356" name="直線コネクタ 355"/>
        <xdr:cNvCxnSpPr/>
      </xdr:nvCxnSpPr>
      <xdr:spPr>
        <a:xfrm flipV="1">
          <a:off x="8750300" y="9060449"/>
          <a:ext cx="889000" cy="63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121362</xdr:rowOff>
    </xdr:from>
    <xdr:to>
      <xdr:col>50</xdr:col>
      <xdr:colOff>165100</xdr:colOff>
      <xdr:row>56</xdr:row>
      <xdr:rowOff>51512</xdr:rowOff>
    </xdr:to>
    <xdr:sp macro="" textlink="">
      <xdr:nvSpPr>
        <xdr:cNvPr id="357" name="フローチャート: 判断 356"/>
        <xdr:cNvSpPr/>
      </xdr:nvSpPr>
      <xdr:spPr>
        <a:xfrm>
          <a:off x="9588500" y="955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42639</xdr:rowOff>
    </xdr:from>
    <xdr:ext cx="534377" cy="259045"/>
    <xdr:sp macro="" textlink="">
      <xdr:nvSpPr>
        <xdr:cNvPr id="358" name="テキスト ボックス 357"/>
        <xdr:cNvSpPr txBox="1"/>
      </xdr:nvSpPr>
      <xdr:spPr>
        <a:xfrm>
          <a:off x="9372111" y="964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37516</xdr:rowOff>
    </xdr:from>
    <xdr:to>
      <xdr:col>45</xdr:col>
      <xdr:colOff>177800</xdr:colOff>
      <xdr:row>56</xdr:row>
      <xdr:rowOff>90917</xdr:rowOff>
    </xdr:to>
    <xdr:cxnSp macro="">
      <xdr:nvCxnSpPr>
        <xdr:cNvPr id="359" name="直線コネクタ 358"/>
        <xdr:cNvCxnSpPr/>
      </xdr:nvCxnSpPr>
      <xdr:spPr>
        <a:xfrm>
          <a:off x="7861300" y="9638716"/>
          <a:ext cx="889000" cy="5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148496</xdr:rowOff>
    </xdr:from>
    <xdr:to>
      <xdr:col>46</xdr:col>
      <xdr:colOff>38100</xdr:colOff>
      <xdr:row>56</xdr:row>
      <xdr:rowOff>78646</xdr:rowOff>
    </xdr:to>
    <xdr:sp macro="" textlink="">
      <xdr:nvSpPr>
        <xdr:cNvPr id="360" name="フローチャート: 判断 359"/>
        <xdr:cNvSpPr/>
      </xdr:nvSpPr>
      <xdr:spPr>
        <a:xfrm>
          <a:off x="8699500" y="957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95173</xdr:rowOff>
    </xdr:from>
    <xdr:ext cx="534377" cy="259045"/>
    <xdr:sp macro="" textlink="">
      <xdr:nvSpPr>
        <xdr:cNvPr id="361" name="テキスト ボックス 360"/>
        <xdr:cNvSpPr txBox="1"/>
      </xdr:nvSpPr>
      <xdr:spPr>
        <a:xfrm>
          <a:off x="8483111" y="935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37516</xdr:rowOff>
    </xdr:from>
    <xdr:to>
      <xdr:col>41</xdr:col>
      <xdr:colOff>50800</xdr:colOff>
      <xdr:row>56</xdr:row>
      <xdr:rowOff>155359</xdr:rowOff>
    </xdr:to>
    <xdr:cxnSp macro="">
      <xdr:nvCxnSpPr>
        <xdr:cNvPr id="362" name="直線コネクタ 361"/>
        <xdr:cNvCxnSpPr/>
      </xdr:nvCxnSpPr>
      <xdr:spPr>
        <a:xfrm flipV="1">
          <a:off x="6972300" y="9638716"/>
          <a:ext cx="889000" cy="11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147170</xdr:rowOff>
    </xdr:from>
    <xdr:to>
      <xdr:col>41</xdr:col>
      <xdr:colOff>101600</xdr:colOff>
      <xdr:row>56</xdr:row>
      <xdr:rowOff>77320</xdr:rowOff>
    </xdr:to>
    <xdr:sp macro="" textlink="">
      <xdr:nvSpPr>
        <xdr:cNvPr id="363" name="フローチャート: 判断 362"/>
        <xdr:cNvSpPr/>
      </xdr:nvSpPr>
      <xdr:spPr>
        <a:xfrm>
          <a:off x="7810500" y="95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93847</xdr:rowOff>
    </xdr:from>
    <xdr:ext cx="534377" cy="259045"/>
    <xdr:sp macro="" textlink="">
      <xdr:nvSpPr>
        <xdr:cNvPr id="364" name="テキスト ボックス 363"/>
        <xdr:cNvSpPr txBox="1"/>
      </xdr:nvSpPr>
      <xdr:spPr>
        <a:xfrm>
          <a:off x="7594111" y="935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29076</xdr:rowOff>
    </xdr:from>
    <xdr:to>
      <xdr:col>36</xdr:col>
      <xdr:colOff>165100</xdr:colOff>
      <xdr:row>55</xdr:row>
      <xdr:rowOff>130676</xdr:rowOff>
    </xdr:to>
    <xdr:sp macro="" textlink="">
      <xdr:nvSpPr>
        <xdr:cNvPr id="365" name="フローチャート: 判断 364"/>
        <xdr:cNvSpPr/>
      </xdr:nvSpPr>
      <xdr:spPr>
        <a:xfrm>
          <a:off x="6921500" y="945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147203</xdr:rowOff>
    </xdr:from>
    <xdr:ext cx="534377" cy="259045"/>
    <xdr:sp macro="" textlink="">
      <xdr:nvSpPr>
        <xdr:cNvPr id="366" name="テキスト ボックス 365"/>
        <xdr:cNvSpPr txBox="1"/>
      </xdr:nvSpPr>
      <xdr:spPr>
        <a:xfrm>
          <a:off x="6705111" y="923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29030</xdr:rowOff>
    </xdr:from>
    <xdr:to>
      <xdr:col>55</xdr:col>
      <xdr:colOff>50800</xdr:colOff>
      <xdr:row>56</xdr:row>
      <xdr:rowOff>130630</xdr:rowOff>
    </xdr:to>
    <xdr:sp macro="" textlink="">
      <xdr:nvSpPr>
        <xdr:cNvPr id="372" name="楕円 371"/>
        <xdr:cNvSpPr/>
      </xdr:nvSpPr>
      <xdr:spPr>
        <a:xfrm>
          <a:off x="10426700" y="963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51907</xdr:rowOff>
    </xdr:from>
    <xdr:ext cx="534377" cy="259045"/>
    <xdr:sp macro="" textlink="">
      <xdr:nvSpPr>
        <xdr:cNvPr id="373" name="普通建設事業費該当値テキスト"/>
        <xdr:cNvSpPr txBox="1"/>
      </xdr:nvSpPr>
      <xdr:spPr>
        <a:xfrm>
          <a:off x="10528300" y="948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94249</xdr:rowOff>
    </xdr:from>
    <xdr:to>
      <xdr:col>50</xdr:col>
      <xdr:colOff>165100</xdr:colOff>
      <xdr:row>53</xdr:row>
      <xdr:rowOff>24399</xdr:rowOff>
    </xdr:to>
    <xdr:sp macro="" textlink="">
      <xdr:nvSpPr>
        <xdr:cNvPr id="374" name="楕円 373"/>
        <xdr:cNvSpPr/>
      </xdr:nvSpPr>
      <xdr:spPr>
        <a:xfrm>
          <a:off x="9588500" y="900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40926</xdr:rowOff>
    </xdr:from>
    <xdr:ext cx="534377" cy="259045"/>
    <xdr:sp macro="" textlink="">
      <xdr:nvSpPr>
        <xdr:cNvPr id="375" name="テキスト ボックス 374"/>
        <xdr:cNvSpPr txBox="1"/>
      </xdr:nvSpPr>
      <xdr:spPr>
        <a:xfrm>
          <a:off x="9372111" y="8784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40117</xdr:rowOff>
    </xdr:from>
    <xdr:to>
      <xdr:col>46</xdr:col>
      <xdr:colOff>38100</xdr:colOff>
      <xdr:row>56</xdr:row>
      <xdr:rowOff>141717</xdr:rowOff>
    </xdr:to>
    <xdr:sp macro="" textlink="">
      <xdr:nvSpPr>
        <xdr:cNvPr id="376" name="楕円 375"/>
        <xdr:cNvSpPr/>
      </xdr:nvSpPr>
      <xdr:spPr>
        <a:xfrm>
          <a:off x="8699500" y="964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132844</xdr:rowOff>
    </xdr:from>
    <xdr:ext cx="534377" cy="259045"/>
    <xdr:sp macro="" textlink="">
      <xdr:nvSpPr>
        <xdr:cNvPr id="377" name="テキスト ボックス 376"/>
        <xdr:cNvSpPr txBox="1"/>
      </xdr:nvSpPr>
      <xdr:spPr>
        <a:xfrm>
          <a:off x="8483111" y="973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158166</xdr:rowOff>
    </xdr:from>
    <xdr:to>
      <xdr:col>41</xdr:col>
      <xdr:colOff>101600</xdr:colOff>
      <xdr:row>56</xdr:row>
      <xdr:rowOff>88316</xdr:rowOff>
    </xdr:to>
    <xdr:sp macro="" textlink="">
      <xdr:nvSpPr>
        <xdr:cNvPr id="378" name="楕円 377"/>
        <xdr:cNvSpPr/>
      </xdr:nvSpPr>
      <xdr:spPr>
        <a:xfrm>
          <a:off x="7810500" y="958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79443</xdr:rowOff>
    </xdr:from>
    <xdr:ext cx="534377" cy="259045"/>
    <xdr:sp macro="" textlink="">
      <xdr:nvSpPr>
        <xdr:cNvPr id="379" name="テキスト ボックス 378"/>
        <xdr:cNvSpPr txBox="1"/>
      </xdr:nvSpPr>
      <xdr:spPr>
        <a:xfrm>
          <a:off x="7594111" y="968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104559</xdr:rowOff>
    </xdr:from>
    <xdr:to>
      <xdr:col>36</xdr:col>
      <xdr:colOff>165100</xdr:colOff>
      <xdr:row>57</xdr:row>
      <xdr:rowOff>34709</xdr:rowOff>
    </xdr:to>
    <xdr:sp macro="" textlink="">
      <xdr:nvSpPr>
        <xdr:cNvPr id="380" name="楕円 379"/>
        <xdr:cNvSpPr/>
      </xdr:nvSpPr>
      <xdr:spPr>
        <a:xfrm>
          <a:off x="6921500" y="970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25836</xdr:rowOff>
    </xdr:from>
    <xdr:ext cx="534377" cy="259045"/>
    <xdr:sp macro="" textlink="">
      <xdr:nvSpPr>
        <xdr:cNvPr id="381" name="テキスト ボックス 380"/>
        <xdr:cNvSpPr txBox="1"/>
      </xdr:nvSpPr>
      <xdr:spPr>
        <a:xfrm>
          <a:off x="6705111" y="979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152227</xdr:rowOff>
    </xdr:from>
    <xdr:to>
      <xdr:col>54</xdr:col>
      <xdr:colOff>189865</xdr:colOff>
      <xdr:row>78</xdr:row>
      <xdr:rowOff>119309</xdr:rowOff>
    </xdr:to>
    <xdr:cxnSp macro="">
      <xdr:nvCxnSpPr>
        <xdr:cNvPr id="403" name="直線コネクタ 402"/>
        <xdr:cNvCxnSpPr/>
      </xdr:nvCxnSpPr>
      <xdr:spPr>
        <a:xfrm flipV="1">
          <a:off x="10475595" y="12153727"/>
          <a:ext cx="1270" cy="1338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123136</xdr:rowOff>
    </xdr:from>
    <xdr:ext cx="378565" cy="259045"/>
    <xdr:sp macro="" textlink="">
      <xdr:nvSpPr>
        <xdr:cNvPr id="404" name="普通建設事業費 （ うち新規整備　）最小値テキスト"/>
        <xdr:cNvSpPr txBox="1"/>
      </xdr:nvSpPr>
      <xdr:spPr>
        <a:xfrm>
          <a:off x="10528300" y="13496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119309</xdr:rowOff>
    </xdr:from>
    <xdr:to>
      <xdr:col>55</xdr:col>
      <xdr:colOff>88900</xdr:colOff>
      <xdr:row>78</xdr:row>
      <xdr:rowOff>119309</xdr:rowOff>
    </xdr:to>
    <xdr:cxnSp macro="">
      <xdr:nvCxnSpPr>
        <xdr:cNvPr id="405" name="直線コネクタ 404"/>
        <xdr:cNvCxnSpPr/>
      </xdr:nvCxnSpPr>
      <xdr:spPr>
        <a:xfrm>
          <a:off x="10388600" y="13492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98904</xdr:rowOff>
    </xdr:from>
    <xdr:ext cx="534377" cy="259045"/>
    <xdr:sp macro="" textlink="">
      <xdr:nvSpPr>
        <xdr:cNvPr id="406" name="普通建設事業費 （ うち新規整備　）最大値テキスト"/>
        <xdr:cNvSpPr txBox="1"/>
      </xdr:nvSpPr>
      <xdr:spPr>
        <a:xfrm>
          <a:off x="10528300" y="1192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152227</xdr:rowOff>
    </xdr:from>
    <xdr:to>
      <xdr:col>55</xdr:col>
      <xdr:colOff>88900</xdr:colOff>
      <xdr:row>70</xdr:row>
      <xdr:rowOff>152227</xdr:rowOff>
    </xdr:to>
    <xdr:cxnSp macro="">
      <xdr:nvCxnSpPr>
        <xdr:cNvPr id="407" name="直線コネクタ 406"/>
        <xdr:cNvCxnSpPr/>
      </xdr:nvCxnSpPr>
      <xdr:spPr>
        <a:xfrm>
          <a:off x="10388600" y="1215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136454</xdr:rowOff>
    </xdr:from>
    <xdr:to>
      <xdr:col>55</xdr:col>
      <xdr:colOff>0</xdr:colOff>
      <xdr:row>77</xdr:row>
      <xdr:rowOff>163108</xdr:rowOff>
    </xdr:to>
    <xdr:cxnSp macro="">
      <xdr:nvCxnSpPr>
        <xdr:cNvPr id="408" name="直線コネクタ 407"/>
        <xdr:cNvCxnSpPr/>
      </xdr:nvCxnSpPr>
      <xdr:spPr>
        <a:xfrm flipV="1">
          <a:off x="9639300" y="13338104"/>
          <a:ext cx="838200" cy="26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86220</xdr:rowOff>
    </xdr:from>
    <xdr:ext cx="469744" cy="259045"/>
    <xdr:sp macro="" textlink="">
      <xdr:nvSpPr>
        <xdr:cNvPr id="409" name="普通建設事業費 （ うち新規整備　）平均値テキスト"/>
        <xdr:cNvSpPr txBox="1"/>
      </xdr:nvSpPr>
      <xdr:spPr>
        <a:xfrm>
          <a:off x="10528300" y="12944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63342</xdr:rowOff>
    </xdr:from>
    <xdr:to>
      <xdr:col>55</xdr:col>
      <xdr:colOff>50800</xdr:colOff>
      <xdr:row>76</xdr:row>
      <xdr:rowOff>164942</xdr:rowOff>
    </xdr:to>
    <xdr:sp macro="" textlink="">
      <xdr:nvSpPr>
        <xdr:cNvPr id="410" name="フローチャート: 判断 409"/>
        <xdr:cNvSpPr/>
      </xdr:nvSpPr>
      <xdr:spPr>
        <a:xfrm>
          <a:off x="10426700" y="1309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58868</xdr:rowOff>
    </xdr:from>
    <xdr:to>
      <xdr:col>50</xdr:col>
      <xdr:colOff>114300</xdr:colOff>
      <xdr:row>77</xdr:row>
      <xdr:rowOff>163108</xdr:rowOff>
    </xdr:to>
    <xdr:cxnSp macro="">
      <xdr:nvCxnSpPr>
        <xdr:cNvPr id="411" name="直線コネクタ 410"/>
        <xdr:cNvCxnSpPr/>
      </xdr:nvCxnSpPr>
      <xdr:spPr>
        <a:xfrm>
          <a:off x="8750300" y="13260518"/>
          <a:ext cx="889000" cy="104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124790</xdr:rowOff>
    </xdr:from>
    <xdr:to>
      <xdr:col>50</xdr:col>
      <xdr:colOff>165100</xdr:colOff>
      <xdr:row>76</xdr:row>
      <xdr:rowOff>54939</xdr:rowOff>
    </xdr:to>
    <xdr:sp macro="" textlink="">
      <xdr:nvSpPr>
        <xdr:cNvPr id="412" name="フローチャート: 判断 411"/>
        <xdr:cNvSpPr/>
      </xdr:nvSpPr>
      <xdr:spPr>
        <a:xfrm>
          <a:off x="9588500" y="129835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71467</xdr:rowOff>
    </xdr:from>
    <xdr:ext cx="534377" cy="259045"/>
    <xdr:sp macro="" textlink="">
      <xdr:nvSpPr>
        <xdr:cNvPr id="413" name="テキスト ボックス 412"/>
        <xdr:cNvSpPr txBox="1"/>
      </xdr:nvSpPr>
      <xdr:spPr>
        <a:xfrm>
          <a:off x="9372111" y="1275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139837</xdr:rowOff>
    </xdr:from>
    <xdr:to>
      <xdr:col>45</xdr:col>
      <xdr:colOff>177800</xdr:colOff>
      <xdr:row>77</xdr:row>
      <xdr:rowOff>58868</xdr:rowOff>
    </xdr:to>
    <xdr:cxnSp macro="">
      <xdr:nvCxnSpPr>
        <xdr:cNvPr id="414" name="直線コネクタ 413"/>
        <xdr:cNvCxnSpPr/>
      </xdr:nvCxnSpPr>
      <xdr:spPr>
        <a:xfrm>
          <a:off x="7861300" y="12998587"/>
          <a:ext cx="889000" cy="26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165939</xdr:rowOff>
    </xdr:from>
    <xdr:to>
      <xdr:col>46</xdr:col>
      <xdr:colOff>38100</xdr:colOff>
      <xdr:row>76</xdr:row>
      <xdr:rowOff>96089</xdr:rowOff>
    </xdr:to>
    <xdr:sp macro="" textlink="">
      <xdr:nvSpPr>
        <xdr:cNvPr id="415" name="フローチャート: 判断 414"/>
        <xdr:cNvSpPr/>
      </xdr:nvSpPr>
      <xdr:spPr>
        <a:xfrm>
          <a:off x="8699500" y="130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112615</xdr:rowOff>
    </xdr:from>
    <xdr:ext cx="469744" cy="259045"/>
    <xdr:sp macro="" textlink="">
      <xdr:nvSpPr>
        <xdr:cNvPr id="416" name="テキスト ボックス 415"/>
        <xdr:cNvSpPr txBox="1"/>
      </xdr:nvSpPr>
      <xdr:spPr>
        <a:xfrm>
          <a:off x="8515428" y="127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80630</xdr:rowOff>
    </xdr:from>
    <xdr:to>
      <xdr:col>41</xdr:col>
      <xdr:colOff>50800</xdr:colOff>
      <xdr:row>75</xdr:row>
      <xdr:rowOff>139837</xdr:rowOff>
    </xdr:to>
    <xdr:cxnSp macro="">
      <xdr:nvCxnSpPr>
        <xdr:cNvPr id="417" name="直線コネクタ 416"/>
        <xdr:cNvCxnSpPr/>
      </xdr:nvCxnSpPr>
      <xdr:spPr>
        <a:xfrm>
          <a:off x="6972300" y="12939380"/>
          <a:ext cx="889000" cy="5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104262</xdr:rowOff>
    </xdr:from>
    <xdr:to>
      <xdr:col>41</xdr:col>
      <xdr:colOff>101600</xdr:colOff>
      <xdr:row>75</xdr:row>
      <xdr:rowOff>34412</xdr:rowOff>
    </xdr:to>
    <xdr:sp macro="" textlink="">
      <xdr:nvSpPr>
        <xdr:cNvPr id="418" name="フローチャート: 判断 417"/>
        <xdr:cNvSpPr/>
      </xdr:nvSpPr>
      <xdr:spPr>
        <a:xfrm>
          <a:off x="7810500" y="1279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50939</xdr:rowOff>
    </xdr:from>
    <xdr:ext cx="534377" cy="259045"/>
    <xdr:sp macro="" textlink="">
      <xdr:nvSpPr>
        <xdr:cNvPr id="419" name="テキスト ボックス 418"/>
        <xdr:cNvSpPr txBox="1"/>
      </xdr:nvSpPr>
      <xdr:spPr>
        <a:xfrm>
          <a:off x="7594111" y="1256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50312</xdr:rowOff>
    </xdr:from>
    <xdr:to>
      <xdr:col>36</xdr:col>
      <xdr:colOff>165100</xdr:colOff>
      <xdr:row>74</xdr:row>
      <xdr:rowOff>151912</xdr:rowOff>
    </xdr:to>
    <xdr:sp macro="" textlink="">
      <xdr:nvSpPr>
        <xdr:cNvPr id="420" name="フローチャート: 判断 419"/>
        <xdr:cNvSpPr/>
      </xdr:nvSpPr>
      <xdr:spPr>
        <a:xfrm>
          <a:off x="6921500" y="1273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168439</xdr:rowOff>
    </xdr:from>
    <xdr:ext cx="534377" cy="259045"/>
    <xdr:sp macro="" textlink="">
      <xdr:nvSpPr>
        <xdr:cNvPr id="421" name="テキスト ボックス 420"/>
        <xdr:cNvSpPr txBox="1"/>
      </xdr:nvSpPr>
      <xdr:spPr>
        <a:xfrm>
          <a:off x="6705111" y="1251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85654</xdr:rowOff>
    </xdr:from>
    <xdr:to>
      <xdr:col>55</xdr:col>
      <xdr:colOff>50800</xdr:colOff>
      <xdr:row>78</xdr:row>
      <xdr:rowOff>15804</xdr:rowOff>
    </xdr:to>
    <xdr:sp macro="" textlink="">
      <xdr:nvSpPr>
        <xdr:cNvPr id="427" name="楕円 426"/>
        <xdr:cNvSpPr/>
      </xdr:nvSpPr>
      <xdr:spPr>
        <a:xfrm>
          <a:off x="10426700" y="1328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64081</xdr:rowOff>
    </xdr:from>
    <xdr:ext cx="469744" cy="259045"/>
    <xdr:sp macro="" textlink="">
      <xdr:nvSpPr>
        <xdr:cNvPr id="428" name="普通建設事業費 （ うち新規整備　）該当値テキスト"/>
        <xdr:cNvSpPr txBox="1"/>
      </xdr:nvSpPr>
      <xdr:spPr>
        <a:xfrm>
          <a:off x="10528300" y="13265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112308</xdr:rowOff>
    </xdr:from>
    <xdr:to>
      <xdr:col>50</xdr:col>
      <xdr:colOff>165100</xdr:colOff>
      <xdr:row>78</xdr:row>
      <xdr:rowOff>42458</xdr:rowOff>
    </xdr:to>
    <xdr:sp macro="" textlink="">
      <xdr:nvSpPr>
        <xdr:cNvPr id="429" name="楕円 428"/>
        <xdr:cNvSpPr/>
      </xdr:nvSpPr>
      <xdr:spPr>
        <a:xfrm>
          <a:off x="9588500" y="1331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33585</xdr:rowOff>
    </xdr:from>
    <xdr:ext cx="469744" cy="259045"/>
    <xdr:sp macro="" textlink="">
      <xdr:nvSpPr>
        <xdr:cNvPr id="430" name="テキスト ボックス 429"/>
        <xdr:cNvSpPr txBox="1"/>
      </xdr:nvSpPr>
      <xdr:spPr>
        <a:xfrm>
          <a:off x="9404428" y="13406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8068</xdr:rowOff>
    </xdr:from>
    <xdr:to>
      <xdr:col>46</xdr:col>
      <xdr:colOff>38100</xdr:colOff>
      <xdr:row>77</xdr:row>
      <xdr:rowOff>109668</xdr:rowOff>
    </xdr:to>
    <xdr:sp macro="" textlink="">
      <xdr:nvSpPr>
        <xdr:cNvPr id="431" name="楕円 430"/>
        <xdr:cNvSpPr/>
      </xdr:nvSpPr>
      <xdr:spPr>
        <a:xfrm>
          <a:off x="8699500" y="1320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100795</xdr:rowOff>
    </xdr:from>
    <xdr:ext cx="469744" cy="259045"/>
    <xdr:sp macro="" textlink="">
      <xdr:nvSpPr>
        <xdr:cNvPr id="432" name="テキスト ボックス 431"/>
        <xdr:cNvSpPr txBox="1"/>
      </xdr:nvSpPr>
      <xdr:spPr>
        <a:xfrm>
          <a:off x="8515428" y="1330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89037</xdr:rowOff>
    </xdr:from>
    <xdr:to>
      <xdr:col>41</xdr:col>
      <xdr:colOff>101600</xdr:colOff>
      <xdr:row>76</xdr:row>
      <xdr:rowOff>19186</xdr:rowOff>
    </xdr:to>
    <xdr:sp macro="" textlink="">
      <xdr:nvSpPr>
        <xdr:cNvPr id="433" name="楕円 432"/>
        <xdr:cNvSpPr/>
      </xdr:nvSpPr>
      <xdr:spPr>
        <a:xfrm>
          <a:off x="7810500" y="129477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10313</xdr:rowOff>
    </xdr:from>
    <xdr:ext cx="534377" cy="259045"/>
    <xdr:sp macro="" textlink="">
      <xdr:nvSpPr>
        <xdr:cNvPr id="434" name="テキスト ボックス 433"/>
        <xdr:cNvSpPr txBox="1"/>
      </xdr:nvSpPr>
      <xdr:spPr>
        <a:xfrm>
          <a:off x="7594111" y="1304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29830</xdr:rowOff>
    </xdr:from>
    <xdr:to>
      <xdr:col>36</xdr:col>
      <xdr:colOff>165100</xdr:colOff>
      <xdr:row>75</xdr:row>
      <xdr:rowOff>131430</xdr:rowOff>
    </xdr:to>
    <xdr:sp macro="" textlink="">
      <xdr:nvSpPr>
        <xdr:cNvPr id="435" name="楕円 434"/>
        <xdr:cNvSpPr/>
      </xdr:nvSpPr>
      <xdr:spPr>
        <a:xfrm>
          <a:off x="6921500" y="1288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122556</xdr:rowOff>
    </xdr:from>
    <xdr:ext cx="534377" cy="259045"/>
    <xdr:sp macro="" textlink="">
      <xdr:nvSpPr>
        <xdr:cNvPr id="436" name="テキスト ボックス 435"/>
        <xdr:cNvSpPr txBox="1"/>
      </xdr:nvSpPr>
      <xdr:spPr>
        <a:xfrm>
          <a:off x="6705111" y="1298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0" name="テキスト ボックス 449"/>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2" name="テキスト ボックス 451"/>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4" name="テキスト ボックス 453"/>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6" name="テキスト ボックス 455"/>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1556</xdr:rowOff>
    </xdr:from>
    <xdr:to>
      <xdr:col>54</xdr:col>
      <xdr:colOff>189865</xdr:colOff>
      <xdr:row>98</xdr:row>
      <xdr:rowOff>75030</xdr:rowOff>
    </xdr:to>
    <xdr:cxnSp macro="">
      <xdr:nvCxnSpPr>
        <xdr:cNvPr id="458" name="直線コネクタ 457"/>
        <xdr:cNvCxnSpPr/>
      </xdr:nvCxnSpPr>
      <xdr:spPr>
        <a:xfrm flipV="1">
          <a:off x="10475595" y="15946406"/>
          <a:ext cx="1270" cy="93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78857</xdr:rowOff>
    </xdr:from>
    <xdr:ext cx="469744" cy="259045"/>
    <xdr:sp macro="" textlink="">
      <xdr:nvSpPr>
        <xdr:cNvPr id="459" name="普通建設事業費 （ うち更新整備　）最小値テキスト"/>
        <xdr:cNvSpPr txBox="1"/>
      </xdr:nvSpPr>
      <xdr:spPr>
        <a:xfrm>
          <a:off x="10528300" y="1688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75030</xdr:rowOff>
    </xdr:from>
    <xdr:to>
      <xdr:col>55</xdr:col>
      <xdr:colOff>88900</xdr:colOff>
      <xdr:row>98</xdr:row>
      <xdr:rowOff>75030</xdr:rowOff>
    </xdr:to>
    <xdr:cxnSp macro="">
      <xdr:nvCxnSpPr>
        <xdr:cNvPr id="460" name="直線コネクタ 459"/>
        <xdr:cNvCxnSpPr/>
      </xdr:nvCxnSpPr>
      <xdr:spPr>
        <a:xfrm>
          <a:off x="10388600" y="1687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119683</xdr:rowOff>
    </xdr:from>
    <xdr:ext cx="534377" cy="259045"/>
    <xdr:sp macro="" textlink="">
      <xdr:nvSpPr>
        <xdr:cNvPr id="461" name="普通建設事業費 （ うち更新整備　）最大値テキスト"/>
        <xdr:cNvSpPr txBox="1"/>
      </xdr:nvSpPr>
      <xdr:spPr>
        <a:xfrm>
          <a:off x="10528300" y="157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93</xdr:row>
      <xdr:rowOff>1556</xdr:rowOff>
    </xdr:from>
    <xdr:to>
      <xdr:col>55</xdr:col>
      <xdr:colOff>88900</xdr:colOff>
      <xdr:row>93</xdr:row>
      <xdr:rowOff>1556</xdr:rowOff>
    </xdr:to>
    <xdr:cxnSp macro="">
      <xdr:nvCxnSpPr>
        <xdr:cNvPr id="462" name="直線コネクタ 461"/>
        <xdr:cNvCxnSpPr/>
      </xdr:nvCxnSpPr>
      <xdr:spPr>
        <a:xfrm>
          <a:off x="10388600" y="1594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91557</xdr:rowOff>
    </xdr:from>
    <xdr:to>
      <xdr:col>55</xdr:col>
      <xdr:colOff>0</xdr:colOff>
      <xdr:row>95</xdr:row>
      <xdr:rowOff>64582</xdr:rowOff>
    </xdr:to>
    <xdr:cxnSp macro="">
      <xdr:nvCxnSpPr>
        <xdr:cNvPr id="463" name="直線コネクタ 462"/>
        <xdr:cNvCxnSpPr/>
      </xdr:nvCxnSpPr>
      <xdr:spPr>
        <a:xfrm>
          <a:off x="9639300" y="15693507"/>
          <a:ext cx="838200" cy="65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160070</xdr:rowOff>
    </xdr:from>
    <xdr:ext cx="534377" cy="259045"/>
    <xdr:sp macro="" textlink="">
      <xdr:nvSpPr>
        <xdr:cNvPr id="464" name="普通建設事業費 （ うち更新整備　）平均値テキスト"/>
        <xdr:cNvSpPr txBox="1"/>
      </xdr:nvSpPr>
      <xdr:spPr>
        <a:xfrm>
          <a:off x="10528300" y="16447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10193</xdr:rowOff>
    </xdr:from>
    <xdr:to>
      <xdr:col>55</xdr:col>
      <xdr:colOff>50800</xdr:colOff>
      <xdr:row>96</xdr:row>
      <xdr:rowOff>111793</xdr:rowOff>
    </xdr:to>
    <xdr:sp macro="" textlink="">
      <xdr:nvSpPr>
        <xdr:cNvPr id="465" name="フローチャート: 判断 464"/>
        <xdr:cNvSpPr/>
      </xdr:nvSpPr>
      <xdr:spPr>
        <a:xfrm>
          <a:off x="10426700" y="1646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91557</xdr:rowOff>
    </xdr:from>
    <xdr:to>
      <xdr:col>50</xdr:col>
      <xdr:colOff>114300</xdr:colOff>
      <xdr:row>95</xdr:row>
      <xdr:rowOff>66663</xdr:rowOff>
    </xdr:to>
    <xdr:cxnSp macro="">
      <xdr:nvCxnSpPr>
        <xdr:cNvPr id="466" name="直線コネクタ 465"/>
        <xdr:cNvCxnSpPr/>
      </xdr:nvCxnSpPr>
      <xdr:spPr>
        <a:xfrm flipV="1">
          <a:off x="8750300" y="15693507"/>
          <a:ext cx="889000" cy="66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96055</xdr:rowOff>
    </xdr:from>
    <xdr:to>
      <xdr:col>50</xdr:col>
      <xdr:colOff>165100</xdr:colOff>
      <xdr:row>96</xdr:row>
      <xdr:rowOff>26205</xdr:rowOff>
    </xdr:to>
    <xdr:sp macro="" textlink="">
      <xdr:nvSpPr>
        <xdr:cNvPr id="467" name="フローチャート: 判断 466"/>
        <xdr:cNvSpPr/>
      </xdr:nvSpPr>
      <xdr:spPr>
        <a:xfrm>
          <a:off x="9588500" y="163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17332</xdr:rowOff>
    </xdr:from>
    <xdr:ext cx="534377" cy="259045"/>
    <xdr:sp macro="" textlink="">
      <xdr:nvSpPr>
        <xdr:cNvPr id="468" name="テキスト ボックス 467"/>
        <xdr:cNvSpPr txBox="1"/>
      </xdr:nvSpPr>
      <xdr:spPr>
        <a:xfrm>
          <a:off x="9372111" y="1647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66663</xdr:rowOff>
    </xdr:from>
    <xdr:to>
      <xdr:col>45</xdr:col>
      <xdr:colOff>177800</xdr:colOff>
      <xdr:row>96</xdr:row>
      <xdr:rowOff>58776</xdr:rowOff>
    </xdr:to>
    <xdr:cxnSp macro="">
      <xdr:nvCxnSpPr>
        <xdr:cNvPr id="469" name="直線コネクタ 468"/>
        <xdr:cNvCxnSpPr/>
      </xdr:nvCxnSpPr>
      <xdr:spPr>
        <a:xfrm flipV="1">
          <a:off x="7861300" y="16354413"/>
          <a:ext cx="889000" cy="16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123281</xdr:rowOff>
    </xdr:from>
    <xdr:to>
      <xdr:col>46</xdr:col>
      <xdr:colOff>38100</xdr:colOff>
      <xdr:row>96</xdr:row>
      <xdr:rowOff>53431</xdr:rowOff>
    </xdr:to>
    <xdr:sp macro="" textlink="">
      <xdr:nvSpPr>
        <xdr:cNvPr id="470" name="フローチャート: 判断 469"/>
        <xdr:cNvSpPr/>
      </xdr:nvSpPr>
      <xdr:spPr>
        <a:xfrm>
          <a:off x="8699500" y="1641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44558</xdr:rowOff>
    </xdr:from>
    <xdr:ext cx="534377" cy="259045"/>
    <xdr:sp macro="" textlink="">
      <xdr:nvSpPr>
        <xdr:cNvPr id="471" name="テキスト ボックス 470"/>
        <xdr:cNvSpPr txBox="1"/>
      </xdr:nvSpPr>
      <xdr:spPr>
        <a:xfrm>
          <a:off x="8483111" y="1650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58776</xdr:rowOff>
    </xdr:from>
    <xdr:to>
      <xdr:col>41</xdr:col>
      <xdr:colOff>50800</xdr:colOff>
      <xdr:row>96</xdr:row>
      <xdr:rowOff>158993</xdr:rowOff>
    </xdr:to>
    <xdr:cxnSp macro="">
      <xdr:nvCxnSpPr>
        <xdr:cNvPr id="472" name="直線コネクタ 471"/>
        <xdr:cNvCxnSpPr/>
      </xdr:nvCxnSpPr>
      <xdr:spPr>
        <a:xfrm flipV="1">
          <a:off x="6972300" y="16517976"/>
          <a:ext cx="889000" cy="10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15999</xdr:rowOff>
    </xdr:from>
    <xdr:to>
      <xdr:col>41</xdr:col>
      <xdr:colOff>101600</xdr:colOff>
      <xdr:row>96</xdr:row>
      <xdr:rowOff>117599</xdr:rowOff>
    </xdr:to>
    <xdr:sp macro="" textlink="">
      <xdr:nvSpPr>
        <xdr:cNvPr id="473" name="フローチャート: 判断 472"/>
        <xdr:cNvSpPr/>
      </xdr:nvSpPr>
      <xdr:spPr>
        <a:xfrm>
          <a:off x="7810500" y="1647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108726</xdr:rowOff>
    </xdr:from>
    <xdr:ext cx="534377" cy="259045"/>
    <xdr:sp macro="" textlink="">
      <xdr:nvSpPr>
        <xdr:cNvPr id="474" name="テキスト ボックス 473"/>
        <xdr:cNvSpPr txBox="1"/>
      </xdr:nvSpPr>
      <xdr:spPr>
        <a:xfrm>
          <a:off x="7594111" y="1656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161297</xdr:rowOff>
    </xdr:from>
    <xdr:to>
      <xdr:col>36</xdr:col>
      <xdr:colOff>165100</xdr:colOff>
      <xdr:row>96</xdr:row>
      <xdr:rowOff>91447</xdr:rowOff>
    </xdr:to>
    <xdr:sp macro="" textlink="">
      <xdr:nvSpPr>
        <xdr:cNvPr id="475" name="フローチャート: 判断 474"/>
        <xdr:cNvSpPr/>
      </xdr:nvSpPr>
      <xdr:spPr>
        <a:xfrm>
          <a:off x="6921500" y="1644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107974</xdr:rowOff>
    </xdr:from>
    <xdr:ext cx="534377" cy="259045"/>
    <xdr:sp macro="" textlink="">
      <xdr:nvSpPr>
        <xdr:cNvPr id="476" name="テキスト ボックス 475"/>
        <xdr:cNvSpPr txBox="1"/>
      </xdr:nvSpPr>
      <xdr:spPr>
        <a:xfrm>
          <a:off x="6705111" y="1622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13782</xdr:rowOff>
    </xdr:from>
    <xdr:to>
      <xdr:col>55</xdr:col>
      <xdr:colOff>50800</xdr:colOff>
      <xdr:row>95</xdr:row>
      <xdr:rowOff>115382</xdr:rowOff>
    </xdr:to>
    <xdr:sp macro="" textlink="">
      <xdr:nvSpPr>
        <xdr:cNvPr id="482" name="楕円 481"/>
        <xdr:cNvSpPr/>
      </xdr:nvSpPr>
      <xdr:spPr>
        <a:xfrm>
          <a:off x="10426700" y="1630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36659</xdr:rowOff>
    </xdr:from>
    <xdr:ext cx="534377" cy="259045"/>
    <xdr:sp macro="" textlink="">
      <xdr:nvSpPr>
        <xdr:cNvPr id="483" name="普通建設事業費 （ うち更新整備　）該当値テキスト"/>
        <xdr:cNvSpPr txBox="1"/>
      </xdr:nvSpPr>
      <xdr:spPr>
        <a:xfrm>
          <a:off x="10528300" y="1615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40757</xdr:rowOff>
    </xdr:from>
    <xdr:to>
      <xdr:col>50</xdr:col>
      <xdr:colOff>165100</xdr:colOff>
      <xdr:row>91</xdr:row>
      <xdr:rowOff>142357</xdr:rowOff>
    </xdr:to>
    <xdr:sp macro="" textlink="">
      <xdr:nvSpPr>
        <xdr:cNvPr id="484" name="楕円 483"/>
        <xdr:cNvSpPr/>
      </xdr:nvSpPr>
      <xdr:spPr>
        <a:xfrm>
          <a:off x="9588500" y="1564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89</xdr:row>
      <xdr:rowOff>158884</xdr:rowOff>
    </xdr:from>
    <xdr:ext cx="534377" cy="259045"/>
    <xdr:sp macro="" textlink="">
      <xdr:nvSpPr>
        <xdr:cNvPr id="485" name="テキスト ボックス 484"/>
        <xdr:cNvSpPr txBox="1"/>
      </xdr:nvSpPr>
      <xdr:spPr>
        <a:xfrm>
          <a:off x="9372111" y="15417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15863</xdr:rowOff>
    </xdr:from>
    <xdr:to>
      <xdr:col>46</xdr:col>
      <xdr:colOff>38100</xdr:colOff>
      <xdr:row>95</xdr:row>
      <xdr:rowOff>117463</xdr:rowOff>
    </xdr:to>
    <xdr:sp macro="" textlink="">
      <xdr:nvSpPr>
        <xdr:cNvPr id="486" name="楕円 485"/>
        <xdr:cNvSpPr/>
      </xdr:nvSpPr>
      <xdr:spPr>
        <a:xfrm>
          <a:off x="8699500" y="1630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133990</xdr:rowOff>
    </xdr:from>
    <xdr:ext cx="534377" cy="259045"/>
    <xdr:sp macro="" textlink="">
      <xdr:nvSpPr>
        <xdr:cNvPr id="487" name="テキスト ボックス 486"/>
        <xdr:cNvSpPr txBox="1"/>
      </xdr:nvSpPr>
      <xdr:spPr>
        <a:xfrm>
          <a:off x="8483111" y="1607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7976</xdr:rowOff>
    </xdr:from>
    <xdr:to>
      <xdr:col>41</xdr:col>
      <xdr:colOff>101600</xdr:colOff>
      <xdr:row>96</xdr:row>
      <xdr:rowOff>109576</xdr:rowOff>
    </xdr:to>
    <xdr:sp macro="" textlink="">
      <xdr:nvSpPr>
        <xdr:cNvPr id="488" name="楕円 487"/>
        <xdr:cNvSpPr/>
      </xdr:nvSpPr>
      <xdr:spPr>
        <a:xfrm>
          <a:off x="7810500" y="1646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126103</xdr:rowOff>
    </xdr:from>
    <xdr:ext cx="534377" cy="259045"/>
    <xdr:sp macro="" textlink="">
      <xdr:nvSpPr>
        <xdr:cNvPr id="489" name="テキスト ボックス 488"/>
        <xdr:cNvSpPr txBox="1"/>
      </xdr:nvSpPr>
      <xdr:spPr>
        <a:xfrm>
          <a:off x="7594111" y="1624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108193</xdr:rowOff>
    </xdr:from>
    <xdr:to>
      <xdr:col>36</xdr:col>
      <xdr:colOff>165100</xdr:colOff>
      <xdr:row>97</xdr:row>
      <xdr:rowOff>38343</xdr:rowOff>
    </xdr:to>
    <xdr:sp macro="" textlink="">
      <xdr:nvSpPr>
        <xdr:cNvPr id="490" name="楕円 489"/>
        <xdr:cNvSpPr/>
      </xdr:nvSpPr>
      <xdr:spPr>
        <a:xfrm>
          <a:off x="6921500" y="1656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29470</xdr:rowOff>
    </xdr:from>
    <xdr:ext cx="534377" cy="259045"/>
    <xdr:sp macro="" textlink="">
      <xdr:nvSpPr>
        <xdr:cNvPr id="491" name="テキスト ボックス 490"/>
        <xdr:cNvSpPr txBox="1"/>
      </xdr:nvSpPr>
      <xdr:spPr>
        <a:xfrm>
          <a:off x="6705111" y="1666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126578</xdr:rowOff>
    </xdr:from>
    <xdr:to>
      <xdr:col>85</xdr:col>
      <xdr:colOff>126364</xdr:colOff>
      <xdr:row>38</xdr:row>
      <xdr:rowOff>139700</xdr:rowOff>
    </xdr:to>
    <xdr:cxnSp macro="">
      <xdr:nvCxnSpPr>
        <xdr:cNvPr id="513" name="直線コネクタ 512"/>
        <xdr:cNvCxnSpPr/>
      </xdr:nvCxnSpPr>
      <xdr:spPr>
        <a:xfrm flipV="1">
          <a:off x="16317595" y="5270078"/>
          <a:ext cx="1269" cy="138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13184</xdr:rowOff>
    </xdr:from>
    <xdr:ext cx="249299" cy="259045"/>
    <xdr:sp macro="" textlink="">
      <xdr:nvSpPr>
        <xdr:cNvPr id="514" name="災害復旧事業費最小値テキスト"/>
        <xdr:cNvSpPr txBox="1"/>
      </xdr:nvSpPr>
      <xdr:spPr>
        <a:xfrm>
          <a:off x="16370300" y="66997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73255</xdr:rowOff>
    </xdr:from>
    <xdr:ext cx="534377" cy="259045"/>
    <xdr:sp macro="" textlink="">
      <xdr:nvSpPr>
        <xdr:cNvPr id="516" name="災害復旧事業費最大値テキスト"/>
        <xdr:cNvSpPr txBox="1"/>
      </xdr:nvSpPr>
      <xdr:spPr>
        <a:xfrm>
          <a:off x="16370300" y="504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126578</xdr:rowOff>
    </xdr:from>
    <xdr:to>
      <xdr:col>86</xdr:col>
      <xdr:colOff>25400</xdr:colOff>
      <xdr:row>30</xdr:row>
      <xdr:rowOff>126578</xdr:rowOff>
    </xdr:to>
    <xdr:cxnSp macro="">
      <xdr:nvCxnSpPr>
        <xdr:cNvPr id="517" name="直線コネクタ 516"/>
        <xdr:cNvCxnSpPr/>
      </xdr:nvCxnSpPr>
      <xdr:spPr>
        <a:xfrm>
          <a:off x="16230600" y="527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139243</xdr:rowOff>
    </xdr:from>
    <xdr:to>
      <xdr:col>85</xdr:col>
      <xdr:colOff>127000</xdr:colOff>
      <xdr:row>38</xdr:row>
      <xdr:rowOff>139700</xdr:rowOff>
    </xdr:to>
    <xdr:cxnSp macro="">
      <xdr:nvCxnSpPr>
        <xdr:cNvPr id="518" name="直線コネクタ 517"/>
        <xdr:cNvCxnSpPr/>
      </xdr:nvCxnSpPr>
      <xdr:spPr>
        <a:xfrm>
          <a:off x="15481300" y="6654343"/>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102084</xdr:rowOff>
    </xdr:from>
    <xdr:ext cx="378565" cy="259045"/>
    <xdr:sp macro="" textlink="">
      <xdr:nvSpPr>
        <xdr:cNvPr id="519" name="災害復旧事業費平均値テキスト"/>
        <xdr:cNvSpPr txBox="1"/>
      </xdr:nvSpPr>
      <xdr:spPr>
        <a:xfrm>
          <a:off x="16370300" y="64457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79208</xdr:rowOff>
    </xdr:from>
    <xdr:to>
      <xdr:col>85</xdr:col>
      <xdr:colOff>177800</xdr:colOff>
      <xdr:row>39</xdr:row>
      <xdr:rowOff>9358</xdr:rowOff>
    </xdr:to>
    <xdr:sp macro="" textlink="">
      <xdr:nvSpPr>
        <xdr:cNvPr id="520" name="フローチャート: 判断 519"/>
        <xdr:cNvSpPr/>
      </xdr:nvSpPr>
      <xdr:spPr>
        <a:xfrm>
          <a:off x="16268700" y="659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139243</xdr:rowOff>
    </xdr:from>
    <xdr:to>
      <xdr:col>81</xdr:col>
      <xdr:colOff>50800</xdr:colOff>
      <xdr:row>38</xdr:row>
      <xdr:rowOff>139700</xdr:rowOff>
    </xdr:to>
    <xdr:cxnSp macro="">
      <xdr:nvCxnSpPr>
        <xdr:cNvPr id="521" name="直線コネクタ 520"/>
        <xdr:cNvCxnSpPr/>
      </xdr:nvCxnSpPr>
      <xdr:spPr>
        <a:xfrm flipV="1">
          <a:off x="14592300" y="665434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9941</xdr:rowOff>
    </xdr:from>
    <xdr:to>
      <xdr:col>81</xdr:col>
      <xdr:colOff>101600</xdr:colOff>
      <xdr:row>38</xdr:row>
      <xdr:rowOff>111541</xdr:rowOff>
    </xdr:to>
    <xdr:sp macro="" textlink="">
      <xdr:nvSpPr>
        <xdr:cNvPr id="522" name="フローチャート: 判断 521"/>
        <xdr:cNvSpPr/>
      </xdr:nvSpPr>
      <xdr:spPr>
        <a:xfrm>
          <a:off x="15430500" y="652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128069</xdr:rowOff>
    </xdr:from>
    <xdr:ext cx="469744" cy="259045"/>
    <xdr:sp macro="" textlink="">
      <xdr:nvSpPr>
        <xdr:cNvPr id="523" name="テキスト ボックス 522"/>
        <xdr:cNvSpPr txBox="1"/>
      </xdr:nvSpPr>
      <xdr:spPr>
        <a:xfrm>
          <a:off x="15246428" y="630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4" name="直線コネクタ 523"/>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128128</xdr:rowOff>
    </xdr:from>
    <xdr:to>
      <xdr:col>76</xdr:col>
      <xdr:colOff>165100</xdr:colOff>
      <xdr:row>38</xdr:row>
      <xdr:rowOff>58278</xdr:rowOff>
    </xdr:to>
    <xdr:sp macro="" textlink="">
      <xdr:nvSpPr>
        <xdr:cNvPr id="525" name="フローチャート: 判断 524"/>
        <xdr:cNvSpPr/>
      </xdr:nvSpPr>
      <xdr:spPr>
        <a:xfrm>
          <a:off x="14541500" y="647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74805</xdr:rowOff>
    </xdr:from>
    <xdr:ext cx="469744" cy="259045"/>
    <xdr:sp macro="" textlink="">
      <xdr:nvSpPr>
        <xdr:cNvPr id="526" name="テキスト ボックス 525"/>
        <xdr:cNvSpPr txBox="1"/>
      </xdr:nvSpPr>
      <xdr:spPr>
        <a:xfrm>
          <a:off x="14357428" y="624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7" name="直線コネクタ 526"/>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103668</xdr:rowOff>
    </xdr:from>
    <xdr:to>
      <xdr:col>72</xdr:col>
      <xdr:colOff>38100</xdr:colOff>
      <xdr:row>38</xdr:row>
      <xdr:rowOff>33818</xdr:rowOff>
    </xdr:to>
    <xdr:sp macro="" textlink="">
      <xdr:nvSpPr>
        <xdr:cNvPr id="528" name="フローチャート: 判断 527"/>
        <xdr:cNvSpPr/>
      </xdr:nvSpPr>
      <xdr:spPr>
        <a:xfrm>
          <a:off x="13652500" y="644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50345</xdr:rowOff>
    </xdr:from>
    <xdr:ext cx="469744" cy="259045"/>
    <xdr:sp macro="" textlink="">
      <xdr:nvSpPr>
        <xdr:cNvPr id="529" name="テキスト ボックス 528"/>
        <xdr:cNvSpPr txBox="1"/>
      </xdr:nvSpPr>
      <xdr:spPr>
        <a:xfrm>
          <a:off x="13468428" y="622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3495</xdr:rowOff>
    </xdr:from>
    <xdr:to>
      <xdr:col>67</xdr:col>
      <xdr:colOff>101600</xdr:colOff>
      <xdr:row>38</xdr:row>
      <xdr:rowOff>105095</xdr:rowOff>
    </xdr:to>
    <xdr:sp macro="" textlink="">
      <xdr:nvSpPr>
        <xdr:cNvPr id="530" name="フローチャート: 判断 529"/>
        <xdr:cNvSpPr/>
      </xdr:nvSpPr>
      <xdr:spPr>
        <a:xfrm>
          <a:off x="12763500" y="651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121622</xdr:rowOff>
    </xdr:from>
    <xdr:ext cx="469744" cy="259045"/>
    <xdr:sp macro="" textlink="">
      <xdr:nvSpPr>
        <xdr:cNvPr id="531" name="テキスト ボックス 530"/>
        <xdr:cNvSpPr txBox="1"/>
      </xdr:nvSpPr>
      <xdr:spPr>
        <a:xfrm>
          <a:off x="12579428" y="629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7" name="楕円 536"/>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57634</xdr:rowOff>
    </xdr:from>
    <xdr:ext cx="249299" cy="259045"/>
    <xdr:sp macro="" textlink="">
      <xdr:nvSpPr>
        <xdr:cNvPr id="538" name="災害復旧事業費該当値テキスト"/>
        <xdr:cNvSpPr txBox="1"/>
      </xdr:nvSpPr>
      <xdr:spPr>
        <a:xfrm>
          <a:off x="16370300" y="65727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88443</xdr:rowOff>
    </xdr:from>
    <xdr:to>
      <xdr:col>81</xdr:col>
      <xdr:colOff>101600</xdr:colOff>
      <xdr:row>39</xdr:row>
      <xdr:rowOff>18593</xdr:rowOff>
    </xdr:to>
    <xdr:sp macro="" textlink="">
      <xdr:nvSpPr>
        <xdr:cNvPr id="539" name="楕円 538"/>
        <xdr:cNvSpPr/>
      </xdr:nvSpPr>
      <xdr:spPr>
        <a:xfrm>
          <a:off x="154305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9720</xdr:rowOff>
    </xdr:from>
    <xdr:ext cx="313932" cy="259045"/>
    <xdr:sp macro="" textlink="">
      <xdr:nvSpPr>
        <xdr:cNvPr id="540" name="テキスト ボックス 539"/>
        <xdr:cNvSpPr txBox="1"/>
      </xdr:nvSpPr>
      <xdr:spPr>
        <a:xfrm>
          <a:off x="15324333" y="66962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1" name="楕円 540"/>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2" name="テキスト ボックス 541"/>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3" name="楕円 542"/>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4" name="テキスト ボックス 543"/>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5" name="楕円 544"/>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6" name="テキスト ボックス 545"/>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6" name="テキスト ボックス 605"/>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07" name="直線コネクタ 60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08" name="テキスト ボックス 607"/>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9" name="直線コネクタ 60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0" name="テキスト ボックス 60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1" name="直線コネクタ 61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2" name="テキスト ボックス 61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3" name="直線コネクタ 61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4" name="テキスト ボックス 61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99009</xdr:rowOff>
    </xdr:from>
    <xdr:to>
      <xdr:col>85</xdr:col>
      <xdr:colOff>126364</xdr:colOff>
      <xdr:row>79</xdr:row>
      <xdr:rowOff>74115</xdr:rowOff>
    </xdr:to>
    <xdr:cxnSp macro="">
      <xdr:nvCxnSpPr>
        <xdr:cNvPr id="618" name="直線コネクタ 617"/>
        <xdr:cNvCxnSpPr/>
      </xdr:nvCxnSpPr>
      <xdr:spPr>
        <a:xfrm flipV="1">
          <a:off x="16317595" y="12271959"/>
          <a:ext cx="1269" cy="1346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77942</xdr:rowOff>
    </xdr:from>
    <xdr:ext cx="534377" cy="259045"/>
    <xdr:sp macro="" textlink="">
      <xdr:nvSpPr>
        <xdr:cNvPr id="619" name="公債費最小値テキスト"/>
        <xdr:cNvSpPr txBox="1"/>
      </xdr:nvSpPr>
      <xdr:spPr>
        <a:xfrm>
          <a:off x="16370300" y="1362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74115</xdr:rowOff>
    </xdr:from>
    <xdr:to>
      <xdr:col>86</xdr:col>
      <xdr:colOff>25400</xdr:colOff>
      <xdr:row>79</xdr:row>
      <xdr:rowOff>74115</xdr:rowOff>
    </xdr:to>
    <xdr:cxnSp macro="">
      <xdr:nvCxnSpPr>
        <xdr:cNvPr id="620" name="直線コネクタ 619"/>
        <xdr:cNvCxnSpPr/>
      </xdr:nvCxnSpPr>
      <xdr:spPr>
        <a:xfrm>
          <a:off x="16230600" y="13618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45686</xdr:rowOff>
    </xdr:from>
    <xdr:ext cx="534377" cy="259045"/>
    <xdr:sp macro="" textlink="">
      <xdr:nvSpPr>
        <xdr:cNvPr id="621" name="公債費最大値テキスト"/>
        <xdr:cNvSpPr txBox="1"/>
      </xdr:nvSpPr>
      <xdr:spPr>
        <a:xfrm>
          <a:off x="16370300" y="1204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99009</xdr:rowOff>
    </xdr:from>
    <xdr:to>
      <xdr:col>86</xdr:col>
      <xdr:colOff>25400</xdr:colOff>
      <xdr:row>71</xdr:row>
      <xdr:rowOff>99009</xdr:rowOff>
    </xdr:to>
    <xdr:cxnSp macro="">
      <xdr:nvCxnSpPr>
        <xdr:cNvPr id="622" name="直線コネクタ 621"/>
        <xdr:cNvCxnSpPr/>
      </xdr:nvCxnSpPr>
      <xdr:spPr>
        <a:xfrm>
          <a:off x="16230600" y="1227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138579</xdr:rowOff>
    </xdr:from>
    <xdr:to>
      <xdr:col>85</xdr:col>
      <xdr:colOff>127000</xdr:colOff>
      <xdr:row>78</xdr:row>
      <xdr:rowOff>155794</xdr:rowOff>
    </xdr:to>
    <xdr:cxnSp macro="">
      <xdr:nvCxnSpPr>
        <xdr:cNvPr id="623" name="直線コネクタ 622"/>
        <xdr:cNvCxnSpPr/>
      </xdr:nvCxnSpPr>
      <xdr:spPr>
        <a:xfrm flipV="1">
          <a:off x="15481300" y="13511679"/>
          <a:ext cx="838200" cy="1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123595</xdr:rowOff>
    </xdr:from>
    <xdr:ext cx="534377" cy="259045"/>
    <xdr:sp macro="" textlink="">
      <xdr:nvSpPr>
        <xdr:cNvPr id="624" name="公債費平均値テキスト"/>
        <xdr:cNvSpPr txBox="1"/>
      </xdr:nvSpPr>
      <xdr:spPr>
        <a:xfrm>
          <a:off x="16370300" y="13153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100718</xdr:rowOff>
    </xdr:from>
    <xdr:to>
      <xdr:col>85</xdr:col>
      <xdr:colOff>177800</xdr:colOff>
      <xdr:row>78</xdr:row>
      <xdr:rowOff>30868</xdr:rowOff>
    </xdr:to>
    <xdr:sp macro="" textlink="">
      <xdr:nvSpPr>
        <xdr:cNvPr id="625" name="フローチャート: 判断 624"/>
        <xdr:cNvSpPr/>
      </xdr:nvSpPr>
      <xdr:spPr>
        <a:xfrm>
          <a:off x="16268700" y="1330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152045</xdr:rowOff>
    </xdr:from>
    <xdr:to>
      <xdr:col>81</xdr:col>
      <xdr:colOff>50800</xdr:colOff>
      <xdr:row>78</xdr:row>
      <xdr:rowOff>155794</xdr:rowOff>
    </xdr:to>
    <xdr:cxnSp macro="">
      <xdr:nvCxnSpPr>
        <xdr:cNvPr id="626" name="直線コネクタ 625"/>
        <xdr:cNvCxnSpPr/>
      </xdr:nvCxnSpPr>
      <xdr:spPr>
        <a:xfrm>
          <a:off x="14592300" y="13525145"/>
          <a:ext cx="8890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100626</xdr:rowOff>
    </xdr:from>
    <xdr:to>
      <xdr:col>81</xdr:col>
      <xdr:colOff>101600</xdr:colOff>
      <xdr:row>78</xdr:row>
      <xdr:rowOff>30776</xdr:rowOff>
    </xdr:to>
    <xdr:sp macro="" textlink="">
      <xdr:nvSpPr>
        <xdr:cNvPr id="627" name="フローチャート: 判断 626"/>
        <xdr:cNvSpPr/>
      </xdr:nvSpPr>
      <xdr:spPr>
        <a:xfrm>
          <a:off x="15430500" y="1330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47303</xdr:rowOff>
    </xdr:from>
    <xdr:ext cx="534377" cy="259045"/>
    <xdr:sp macro="" textlink="">
      <xdr:nvSpPr>
        <xdr:cNvPr id="628" name="テキスト ボックス 627"/>
        <xdr:cNvSpPr txBox="1"/>
      </xdr:nvSpPr>
      <xdr:spPr>
        <a:xfrm>
          <a:off x="15214111" y="1307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152045</xdr:rowOff>
    </xdr:from>
    <xdr:to>
      <xdr:col>76</xdr:col>
      <xdr:colOff>114300</xdr:colOff>
      <xdr:row>78</xdr:row>
      <xdr:rowOff>155747</xdr:rowOff>
    </xdr:to>
    <xdr:cxnSp macro="">
      <xdr:nvCxnSpPr>
        <xdr:cNvPr id="629" name="直線コネクタ 628"/>
        <xdr:cNvCxnSpPr/>
      </xdr:nvCxnSpPr>
      <xdr:spPr>
        <a:xfrm flipV="1">
          <a:off x="13703300" y="13525145"/>
          <a:ext cx="889000" cy="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101564</xdr:rowOff>
    </xdr:from>
    <xdr:to>
      <xdr:col>76</xdr:col>
      <xdr:colOff>165100</xdr:colOff>
      <xdr:row>78</xdr:row>
      <xdr:rowOff>31714</xdr:rowOff>
    </xdr:to>
    <xdr:sp macro="" textlink="">
      <xdr:nvSpPr>
        <xdr:cNvPr id="630" name="フローチャート: 判断 629"/>
        <xdr:cNvSpPr/>
      </xdr:nvSpPr>
      <xdr:spPr>
        <a:xfrm>
          <a:off x="14541500" y="133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48241</xdr:rowOff>
    </xdr:from>
    <xdr:ext cx="534377" cy="259045"/>
    <xdr:sp macro="" textlink="">
      <xdr:nvSpPr>
        <xdr:cNvPr id="631" name="テキスト ボックス 630"/>
        <xdr:cNvSpPr txBox="1"/>
      </xdr:nvSpPr>
      <xdr:spPr>
        <a:xfrm>
          <a:off x="14325111" y="1307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125732</xdr:rowOff>
    </xdr:from>
    <xdr:to>
      <xdr:col>71</xdr:col>
      <xdr:colOff>177800</xdr:colOff>
      <xdr:row>78</xdr:row>
      <xdr:rowOff>155747</xdr:rowOff>
    </xdr:to>
    <xdr:cxnSp macro="">
      <xdr:nvCxnSpPr>
        <xdr:cNvPr id="632" name="直線コネクタ 631"/>
        <xdr:cNvCxnSpPr/>
      </xdr:nvCxnSpPr>
      <xdr:spPr>
        <a:xfrm>
          <a:off x="12814300" y="13498832"/>
          <a:ext cx="889000" cy="3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64852</xdr:rowOff>
    </xdr:from>
    <xdr:to>
      <xdr:col>72</xdr:col>
      <xdr:colOff>38100</xdr:colOff>
      <xdr:row>77</xdr:row>
      <xdr:rowOff>166452</xdr:rowOff>
    </xdr:to>
    <xdr:sp macro="" textlink="">
      <xdr:nvSpPr>
        <xdr:cNvPr id="633" name="フローチャート: 判断 632"/>
        <xdr:cNvSpPr/>
      </xdr:nvSpPr>
      <xdr:spPr>
        <a:xfrm>
          <a:off x="13652500" y="132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11529</xdr:rowOff>
    </xdr:from>
    <xdr:ext cx="534377" cy="259045"/>
    <xdr:sp macro="" textlink="">
      <xdr:nvSpPr>
        <xdr:cNvPr id="634" name="テキスト ボックス 633"/>
        <xdr:cNvSpPr txBox="1"/>
      </xdr:nvSpPr>
      <xdr:spPr>
        <a:xfrm>
          <a:off x="13436111" y="1304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151194</xdr:rowOff>
    </xdr:from>
    <xdr:to>
      <xdr:col>67</xdr:col>
      <xdr:colOff>101600</xdr:colOff>
      <xdr:row>77</xdr:row>
      <xdr:rowOff>81344</xdr:rowOff>
    </xdr:to>
    <xdr:sp macro="" textlink="">
      <xdr:nvSpPr>
        <xdr:cNvPr id="635" name="フローチャート: 判断 634"/>
        <xdr:cNvSpPr/>
      </xdr:nvSpPr>
      <xdr:spPr>
        <a:xfrm>
          <a:off x="12763500" y="131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97871</xdr:rowOff>
    </xdr:from>
    <xdr:ext cx="534377" cy="259045"/>
    <xdr:sp macro="" textlink="">
      <xdr:nvSpPr>
        <xdr:cNvPr id="636" name="テキスト ボックス 635"/>
        <xdr:cNvSpPr txBox="1"/>
      </xdr:nvSpPr>
      <xdr:spPr>
        <a:xfrm>
          <a:off x="12547111" y="1295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87779</xdr:rowOff>
    </xdr:from>
    <xdr:to>
      <xdr:col>85</xdr:col>
      <xdr:colOff>177800</xdr:colOff>
      <xdr:row>79</xdr:row>
      <xdr:rowOff>17929</xdr:rowOff>
    </xdr:to>
    <xdr:sp macro="" textlink="">
      <xdr:nvSpPr>
        <xdr:cNvPr id="642" name="楕円 641"/>
        <xdr:cNvSpPr/>
      </xdr:nvSpPr>
      <xdr:spPr>
        <a:xfrm>
          <a:off x="16268700" y="1346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2706</xdr:rowOff>
    </xdr:from>
    <xdr:ext cx="534377" cy="259045"/>
    <xdr:sp macro="" textlink="">
      <xdr:nvSpPr>
        <xdr:cNvPr id="643" name="公債費該当値テキスト"/>
        <xdr:cNvSpPr txBox="1"/>
      </xdr:nvSpPr>
      <xdr:spPr>
        <a:xfrm>
          <a:off x="16370300" y="1337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104994</xdr:rowOff>
    </xdr:from>
    <xdr:to>
      <xdr:col>81</xdr:col>
      <xdr:colOff>101600</xdr:colOff>
      <xdr:row>79</xdr:row>
      <xdr:rowOff>35144</xdr:rowOff>
    </xdr:to>
    <xdr:sp macro="" textlink="">
      <xdr:nvSpPr>
        <xdr:cNvPr id="644" name="楕円 643"/>
        <xdr:cNvSpPr/>
      </xdr:nvSpPr>
      <xdr:spPr>
        <a:xfrm>
          <a:off x="15430500" y="1347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26271</xdr:rowOff>
    </xdr:from>
    <xdr:ext cx="534377" cy="259045"/>
    <xdr:sp macro="" textlink="">
      <xdr:nvSpPr>
        <xdr:cNvPr id="645" name="テキスト ボックス 644"/>
        <xdr:cNvSpPr txBox="1"/>
      </xdr:nvSpPr>
      <xdr:spPr>
        <a:xfrm>
          <a:off x="15214111" y="1357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101245</xdr:rowOff>
    </xdr:from>
    <xdr:to>
      <xdr:col>76</xdr:col>
      <xdr:colOff>165100</xdr:colOff>
      <xdr:row>79</xdr:row>
      <xdr:rowOff>31395</xdr:rowOff>
    </xdr:to>
    <xdr:sp macro="" textlink="">
      <xdr:nvSpPr>
        <xdr:cNvPr id="646" name="楕円 645"/>
        <xdr:cNvSpPr/>
      </xdr:nvSpPr>
      <xdr:spPr>
        <a:xfrm>
          <a:off x="14541500" y="1347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22522</xdr:rowOff>
    </xdr:from>
    <xdr:ext cx="534377" cy="259045"/>
    <xdr:sp macro="" textlink="">
      <xdr:nvSpPr>
        <xdr:cNvPr id="647" name="テキスト ボックス 646"/>
        <xdr:cNvSpPr txBox="1"/>
      </xdr:nvSpPr>
      <xdr:spPr>
        <a:xfrm>
          <a:off x="14325111" y="1356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104947</xdr:rowOff>
    </xdr:from>
    <xdr:to>
      <xdr:col>72</xdr:col>
      <xdr:colOff>38100</xdr:colOff>
      <xdr:row>79</xdr:row>
      <xdr:rowOff>35097</xdr:rowOff>
    </xdr:to>
    <xdr:sp macro="" textlink="">
      <xdr:nvSpPr>
        <xdr:cNvPr id="648" name="楕円 647"/>
        <xdr:cNvSpPr/>
      </xdr:nvSpPr>
      <xdr:spPr>
        <a:xfrm>
          <a:off x="13652500" y="1347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26224</xdr:rowOff>
    </xdr:from>
    <xdr:ext cx="534377" cy="259045"/>
    <xdr:sp macro="" textlink="">
      <xdr:nvSpPr>
        <xdr:cNvPr id="649" name="テキスト ボックス 648"/>
        <xdr:cNvSpPr txBox="1"/>
      </xdr:nvSpPr>
      <xdr:spPr>
        <a:xfrm>
          <a:off x="13436111" y="1357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74932</xdr:rowOff>
    </xdr:from>
    <xdr:to>
      <xdr:col>67</xdr:col>
      <xdr:colOff>101600</xdr:colOff>
      <xdr:row>79</xdr:row>
      <xdr:rowOff>5082</xdr:rowOff>
    </xdr:to>
    <xdr:sp macro="" textlink="">
      <xdr:nvSpPr>
        <xdr:cNvPr id="650" name="楕円 649"/>
        <xdr:cNvSpPr/>
      </xdr:nvSpPr>
      <xdr:spPr>
        <a:xfrm>
          <a:off x="12763500" y="1344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167659</xdr:rowOff>
    </xdr:from>
    <xdr:ext cx="534377" cy="259045"/>
    <xdr:sp macro="" textlink="">
      <xdr:nvSpPr>
        <xdr:cNvPr id="651" name="テキスト ボックス 650"/>
        <xdr:cNvSpPr txBox="1"/>
      </xdr:nvSpPr>
      <xdr:spPr>
        <a:xfrm>
          <a:off x="12547111" y="1354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2" name="直線コネクタ 661"/>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3" name="テキスト ボックス 662"/>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6" name="直線コネクタ 66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67" name="テキスト ボックス 666"/>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9" name="テキスト ボックス 66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104611</xdr:rowOff>
    </xdr:from>
    <xdr:to>
      <xdr:col>85</xdr:col>
      <xdr:colOff>126364</xdr:colOff>
      <xdr:row>98</xdr:row>
      <xdr:rowOff>3284</xdr:rowOff>
    </xdr:to>
    <xdr:cxnSp macro="">
      <xdr:nvCxnSpPr>
        <xdr:cNvPr id="671" name="直線コネクタ 670"/>
        <xdr:cNvCxnSpPr/>
      </xdr:nvCxnSpPr>
      <xdr:spPr>
        <a:xfrm flipV="1">
          <a:off x="16317595" y="15535111"/>
          <a:ext cx="1269" cy="1270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7111</xdr:rowOff>
    </xdr:from>
    <xdr:ext cx="378565" cy="259045"/>
    <xdr:sp macro="" textlink="">
      <xdr:nvSpPr>
        <xdr:cNvPr id="672" name="積立金最小値テキスト"/>
        <xdr:cNvSpPr txBox="1"/>
      </xdr:nvSpPr>
      <xdr:spPr>
        <a:xfrm>
          <a:off x="16370300" y="16809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3284</xdr:rowOff>
    </xdr:from>
    <xdr:to>
      <xdr:col>86</xdr:col>
      <xdr:colOff>25400</xdr:colOff>
      <xdr:row>98</xdr:row>
      <xdr:rowOff>3284</xdr:rowOff>
    </xdr:to>
    <xdr:cxnSp macro="">
      <xdr:nvCxnSpPr>
        <xdr:cNvPr id="673" name="直線コネクタ 672"/>
        <xdr:cNvCxnSpPr/>
      </xdr:nvCxnSpPr>
      <xdr:spPr>
        <a:xfrm>
          <a:off x="16230600" y="16805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51288</xdr:rowOff>
    </xdr:from>
    <xdr:ext cx="534377" cy="259045"/>
    <xdr:sp macro="" textlink="">
      <xdr:nvSpPr>
        <xdr:cNvPr id="674" name="積立金最大値テキスト"/>
        <xdr:cNvSpPr txBox="1"/>
      </xdr:nvSpPr>
      <xdr:spPr>
        <a:xfrm>
          <a:off x="16370300" y="1531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104611</xdr:rowOff>
    </xdr:from>
    <xdr:to>
      <xdr:col>86</xdr:col>
      <xdr:colOff>25400</xdr:colOff>
      <xdr:row>90</xdr:row>
      <xdr:rowOff>104611</xdr:rowOff>
    </xdr:to>
    <xdr:cxnSp macro="">
      <xdr:nvCxnSpPr>
        <xdr:cNvPr id="675" name="直線コネクタ 674"/>
        <xdr:cNvCxnSpPr/>
      </xdr:nvCxnSpPr>
      <xdr:spPr>
        <a:xfrm>
          <a:off x="16230600" y="15535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142100</xdr:rowOff>
    </xdr:from>
    <xdr:to>
      <xdr:col>85</xdr:col>
      <xdr:colOff>127000</xdr:colOff>
      <xdr:row>95</xdr:row>
      <xdr:rowOff>143072</xdr:rowOff>
    </xdr:to>
    <xdr:cxnSp macro="">
      <xdr:nvCxnSpPr>
        <xdr:cNvPr id="676" name="直線コネクタ 675"/>
        <xdr:cNvCxnSpPr/>
      </xdr:nvCxnSpPr>
      <xdr:spPr>
        <a:xfrm flipV="1">
          <a:off x="15481300" y="16086950"/>
          <a:ext cx="838200" cy="343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154652</xdr:rowOff>
    </xdr:from>
    <xdr:ext cx="469744" cy="259045"/>
    <xdr:sp macro="" textlink="">
      <xdr:nvSpPr>
        <xdr:cNvPr id="677" name="積立金平均値テキスト"/>
        <xdr:cNvSpPr txBox="1"/>
      </xdr:nvSpPr>
      <xdr:spPr>
        <a:xfrm>
          <a:off x="16370300" y="16270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4775</xdr:rowOff>
    </xdr:from>
    <xdr:to>
      <xdr:col>85</xdr:col>
      <xdr:colOff>177800</xdr:colOff>
      <xdr:row>95</xdr:row>
      <xdr:rowOff>106375</xdr:rowOff>
    </xdr:to>
    <xdr:sp macro="" textlink="">
      <xdr:nvSpPr>
        <xdr:cNvPr id="678" name="フローチャート: 判断 677"/>
        <xdr:cNvSpPr/>
      </xdr:nvSpPr>
      <xdr:spPr>
        <a:xfrm>
          <a:off x="16268700" y="16292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143072</xdr:rowOff>
    </xdr:from>
    <xdr:to>
      <xdr:col>81</xdr:col>
      <xdr:colOff>50800</xdr:colOff>
      <xdr:row>95</xdr:row>
      <xdr:rowOff>159359</xdr:rowOff>
    </xdr:to>
    <xdr:cxnSp macro="">
      <xdr:nvCxnSpPr>
        <xdr:cNvPr id="679" name="直線コネクタ 678"/>
        <xdr:cNvCxnSpPr/>
      </xdr:nvCxnSpPr>
      <xdr:spPr>
        <a:xfrm flipV="1">
          <a:off x="14592300" y="16430822"/>
          <a:ext cx="889000" cy="1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155023</xdr:rowOff>
    </xdr:from>
    <xdr:to>
      <xdr:col>81</xdr:col>
      <xdr:colOff>101600</xdr:colOff>
      <xdr:row>95</xdr:row>
      <xdr:rowOff>85173</xdr:rowOff>
    </xdr:to>
    <xdr:sp macro="" textlink="">
      <xdr:nvSpPr>
        <xdr:cNvPr id="680" name="フローチャート: 判断 679"/>
        <xdr:cNvSpPr/>
      </xdr:nvSpPr>
      <xdr:spPr>
        <a:xfrm>
          <a:off x="15430500" y="1627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93</xdr:row>
      <xdr:rowOff>101700</xdr:rowOff>
    </xdr:from>
    <xdr:ext cx="469744" cy="259045"/>
    <xdr:sp macro="" textlink="">
      <xdr:nvSpPr>
        <xdr:cNvPr id="681" name="テキスト ボックス 680"/>
        <xdr:cNvSpPr txBox="1"/>
      </xdr:nvSpPr>
      <xdr:spPr>
        <a:xfrm>
          <a:off x="15246428" y="16046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159359</xdr:rowOff>
    </xdr:from>
    <xdr:to>
      <xdr:col>76</xdr:col>
      <xdr:colOff>114300</xdr:colOff>
      <xdr:row>97</xdr:row>
      <xdr:rowOff>1797</xdr:rowOff>
    </xdr:to>
    <xdr:cxnSp macro="">
      <xdr:nvCxnSpPr>
        <xdr:cNvPr id="682" name="直線コネクタ 681"/>
        <xdr:cNvCxnSpPr/>
      </xdr:nvCxnSpPr>
      <xdr:spPr>
        <a:xfrm flipV="1">
          <a:off x="13703300" y="16447109"/>
          <a:ext cx="889000" cy="18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68954</xdr:rowOff>
    </xdr:from>
    <xdr:to>
      <xdr:col>76</xdr:col>
      <xdr:colOff>165100</xdr:colOff>
      <xdr:row>95</xdr:row>
      <xdr:rowOff>170554</xdr:rowOff>
    </xdr:to>
    <xdr:sp macro="" textlink="">
      <xdr:nvSpPr>
        <xdr:cNvPr id="683" name="フローチャート: 判断 682"/>
        <xdr:cNvSpPr/>
      </xdr:nvSpPr>
      <xdr:spPr>
        <a:xfrm>
          <a:off x="14541500" y="1635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15631</xdr:rowOff>
    </xdr:from>
    <xdr:ext cx="469744" cy="259045"/>
    <xdr:sp macro="" textlink="">
      <xdr:nvSpPr>
        <xdr:cNvPr id="684" name="テキスト ボックス 683"/>
        <xdr:cNvSpPr txBox="1"/>
      </xdr:nvSpPr>
      <xdr:spPr>
        <a:xfrm>
          <a:off x="14357428" y="1613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98837</xdr:rowOff>
    </xdr:from>
    <xdr:to>
      <xdr:col>71</xdr:col>
      <xdr:colOff>177800</xdr:colOff>
      <xdr:row>97</xdr:row>
      <xdr:rowOff>1797</xdr:rowOff>
    </xdr:to>
    <xdr:cxnSp macro="">
      <xdr:nvCxnSpPr>
        <xdr:cNvPr id="685" name="直線コネクタ 684"/>
        <xdr:cNvCxnSpPr/>
      </xdr:nvCxnSpPr>
      <xdr:spPr>
        <a:xfrm>
          <a:off x="12814300" y="16043687"/>
          <a:ext cx="889000" cy="588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50037</xdr:rowOff>
    </xdr:from>
    <xdr:to>
      <xdr:col>72</xdr:col>
      <xdr:colOff>38100</xdr:colOff>
      <xdr:row>95</xdr:row>
      <xdr:rowOff>151637</xdr:rowOff>
    </xdr:to>
    <xdr:sp macro="" textlink="">
      <xdr:nvSpPr>
        <xdr:cNvPr id="686" name="フローチャート: 判断 685"/>
        <xdr:cNvSpPr/>
      </xdr:nvSpPr>
      <xdr:spPr>
        <a:xfrm>
          <a:off x="13652500" y="16337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93</xdr:row>
      <xdr:rowOff>168164</xdr:rowOff>
    </xdr:from>
    <xdr:ext cx="469744" cy="259045"/>
    <xdr:sp macro="" textlink="">
      <xdr:nvSpPr>
        <xdr:cNvPr id="687" name="テキスト ボックス 686"/>
        <xdr:cNvSpPr txBox="1"/>
      </xdr:nvSpPr>
      <xdr:spPr>
        <a:xfrm>
          <a:off x="13468428" y="16113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157880</xdr:rowOff>
    </xdr:from>
    <xdr:to>
      <xdr:col>67</xdr:col>
      <xdr:colOff>101600</xdr:colOff>
      <xdr:row>95</xdr:row>
      <xdr:rowOff>88030</xdr:rowOff>
    </xdr:to>
    <xdr:sp macro="" textlink="">
      <xdr:nvSpPr>
        <xdr:cNvPr id="688" name="フローチャート: 判断 687"/>
        <xdr:cNvSpPr/>
      </xdr:nvSpPr>
      <xdr:spPr>
        <a:xfrm>
          <a:off x="12763500" y="1627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79157</xdr:rowOff>
    </xdr:from>
    <xdr:ext cx="469744" cy="259045"/>
    <xdr:sp macro="" textlink="">
      <xdr:nvSpPr>
        <xdr:cNvPr id="689" name="テキスト ボックス 688"/>
        <xdr:cNvSpPr txBox="1"/>
      </xdr:nvSpPr>
      <xdr:spPr>
        <a:xfrm>
          <a:off x="12579428" y="1636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91300</xdr:rowOff>
    </xdr:from>
    <xdr:to>
      <xdr:col>85</xdr:col>
      <xdr:colOff>177800</xdr:colOff>
      <xdr:row>94</xdr:row>
      <xdr:rowOff>21450</xdr:rowOff>
    </xdr:to>
    <xdr:sp macro="" textlink="">
      <xdr:nvSpPr>
        <xdr:cNvPr id="695" name="楕円 694"/>
        <xdr:cNvSpPr/>
      </xdr:nvSpPr>
      <xdr:spPr>
        <a:xfrm>
          <a:off x="16268700" y="160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114177</xdr:rowOff>
    </xdr:from>
    <xdr:ext cx="534377" cy="259045"/>
    <xdr:sp macro="" textlink="">
      <xdr:nvSpPr>
        <xdr:cNvPr id="696" name="積立金該当値テキスト"/>
        <xdr:cNvSpPr txBox="1"/>
      </xdr:nvSpPr>
      <xdr:spPr>
        <a:xfrm>
          <a:off x="16370300" y="1588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92272</xdr:rowOff>
    </xdr:from>
    <xdr:to>
      <xdr:col>81</xdr:col>
      <xdr:colOff>101600</xdr:colOff>
      <xdr:row>96</xdr:row>
      <xdr:rowOff>22422</xdr:rowOff>
    </xdr:to>
    <xdr:sp macro="" textlink="">
      <xdr:nvSpPr>
        <xdr:cNvPr id="697" name="楕円 696"/>
        <xdr:cNvSpPr/>
      </xdr:nvSpPr>
      <xdr:spPr>
        <a:xfrm>
          <a:off x="15430500" y="1638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13549</xdr:rowOff>
    </xdr:from>
    <xdr:ext cx="469744" cy="259045"/>
    <xdr:sp macro="" textlink="">
      <xdr:nvSpPr>
        <xdr:cNvPr id="698" name="テキスト ボックス 697"/>
        <xdr:cNvSpPr txBox="1"/>
      </xdr:nvSpPr>
      <xdr:spPr>
        <a:xfrm>
          <a:off x="15246428" y="1647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108559</xdr:rowOff>
    </xdr:from>
    <xdr:to>
      <xdr:col>76</xdr:col>
      <xdr:colOff>165100</xdr:colOff>
      <xdr:row>96</xdr:row>
      <xdr:rowOff>38709</xdr:rowOff>
    </xdr:to>
    <xdr:sp macro="" textlink="">
      <xdr:nvSpPr>
        <xdr:cNvPr id="699" name="楕円 698"/>
        <xdr:cNvSpPr/>
      </xdr:nvSpPr>
      <xdr:spPr>
        <a:xfrm>
          <a:off x="14541500" y="1639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29836</xdr:rowOff>
    </xdr:from>
    <xdr:ext cx="469744" cy="259045"/>
    <xdr:sp macro="" textlink="">
      <xdr:nvSpPr>
        <xdr:cNvPr id="700" name="テキスト ボックス 699"/>
        <xdr:cNvSpPr txBox="1"/>
      </xdr:nvSpPr>
      <xdr:spPr>
        <a:xfrm>
          <a:off x="14357428" y="1648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122447</xdr:rowOff>
    </xdr:from>
    <xdr:to>
      <xdr:col>72</xdr:col>
      <xdr:colOff>38100</xdr:colOff>
      <xdr:row>97</xdr:row>
      <xdr:rowOff>52597</xdr:rowOff>
    </xdr:to>
    <xdr:sp macro="" textlink="">
      <xdr:nvSpPr>
        <xdr:cNvPr id="701" name="楕円 700"/>
        <xdr:cNvSpPr/>
      </xdr:nvSpPr>
      <xdr:spPr>
        <a:xfrm>
          <a:off x="13652500" y="1658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43724</xdr:rowOff>
    </xdr:from>
    <xdr:ext cx="469744" cy="259045"/>
    <xdr:sp macro="" textlink="">
      <xdr:nvSpPr>
        <xdr:cNvPr id="702" name="テキスト ボックス 701"/>
        <xdr:cNvSpPr txBox="1"/>
      </xdr:nvSpPr>
      <xdr:spPr>
        <a:xfrm>
          <a:off x="13468428" y="16674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48037</xdr:rowOff>
    </xdr:from>
    <xdr:to>
      <xdr:col>67</xdr:col>
      <xdr:colOff>101600</xdr:colOff>
      <xdr:row>93</xdr:row>
      <xdr:rowOff>149637</xdr:rowOff>
    </xdr:to>
    <xdr:sp macro="" textlink="">
      <xdr:nvSpPr>
        <xdr:cNvPr id="703" name="楕円 702"/>
        <xdr:cNvSpPr/>
      </xdr:nvSpPr>
      <xdr:spPr>
        <a:xfrm>
          <a:off x="12763500" y="1599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166164</xdr:rowOff>
    </xdr:from>
    <xdr:ext cx="534377" cy="259045"/>
    <xdr:sp macro="" textlink="">
      <xdr:nvSpPr>
        <xdr:cNvPr id="704" name="テキスト ボックス 703"/>
        <xdr:cNvSpPr txBox="1"/>
      </xdr:nvSpPr>
      <xdr:spPr>
        <a:xfrm>
          <a:off x="12547111" y="15768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5" name="直線コネクタ 71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6" name="テキスト ボックス 71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7" name="直線コネクタ 71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8" name="テキスト ボックス 71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9" name="直線コネクタ 71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0" name="テキスト ボックス 71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1" name="直線コネクタ 72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2" name="テキスト ボックス 72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3" name="直線コネクタ 72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4" name="テキスト ボックス 723"/>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5" name="直線コネクタ 72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26" name="テキスト ボックス 725"/>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98225</xdr:rowOff>
    </xdr:from>
    <xdr:to>
      <xdr:col>116</xdr:col>
      <xdr:colOff>62864</xdr:colOff>
      <xdr:row>39</xdr:row>
      <xdr:rowOff>98878</xdr:rowOff>
    </xdr:to>
    <xdr:cxnSp macro="">
      <xdr:nvCxnSpPr>
        <xdr:cNvPr id="730" name="直線コネクタ 729"/>
        <xdr:cNvCxnSpPr/>
      </xdr:nvCxnSpPr>
      <xdr:spPr>
        <a:xfrm flipV="1">
          <a:off x="22159595" y="5241725"/>
          <a:ext cx="1269" cy="154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2" name="直線コネクタ 73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44902</xdr:rowOff>
    </xdr:from>
    <xdr:ext cx="469744" cy="259045"/>
    <xdr:sp macro="" textlink="">
      <xdr:nvSpPr>
        <xdr:cNvPr id="733" name="投資及び出資金最大値テキスト"/>
        <xdr:cNvSpPr txBox="1"/>
      </xdr:nvSpPr>
      <xdr:spPr>
        <a:xfrm>
          <a:off x="22212300" y="5016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98225</xdr:rowOff>
    </xdr:from>
    <xdr:to>
      <xdr:col>116</xdr:col>
      <xdr:colOff>152400</xdr:colOff>
      <xdr:row>30</xdr:row>
      <xdr:rowOff>98225</xdr:rowOff>
    </xdr:to>
    <xdr:cxnSp macro="">
      <xdr:nvCxnSpPr>
        <xdr:cNvPr id="734" name="直線コネクタ 733"/>
        <xdr:cNvCxnSpPr/>
      </xdr:nvCxnSpPr>
      <xdr:spPr>
        <a:xfrm>
          <a:off x="22072600" y="5241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133822</xdr:rowOff>
    </xdr:from>
    <xdr:to>
      <xdr:col>116</xdr:col>
      <xdr:colOff>63500</xdr:colOff>
      <xdr:row>38</xdr:row>
      <xdr:rowOff>154722</xdr:rowOff>
    </xdr:to>
    <xdr:cxnSp macro="">
      <xdr:nvCxnSpPr>
        <xdr:cNvPr id="735" name="直線コネクタ 734"/>
        <xdr:cNvCxnSpPr/>
      </xdr:nvCxnSpPr>
      <xdr:spPr>
        <a:xfrm flipV="1">
          <a:off x="21323300" y="6477472"/>
          <a:ext cx="838200" cy="19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122191</xdr:rowOff>
    </xdr:from>
    <xdr:ext cx="378565" cy="259045"/>
    <xdr:sp macro="" textlink="">
      <xdr:nvSpPr>
        <xdr:cNvPr id="736" name="投資及び出資金平均値テキスト"/>
        <xdr:cNvSpPr txBox="1"/>
      </xdr:nvSpPr>
      <xdr:spPr>
        <a:xfrm>
          <a:off x="22212300" y="64658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143764</xdr:rowOff>
    </xdr:from>
    <xdr:to>
      <xdr:col>116</xdr:col>
      <xdr:colOff>114300</xdr:colOff>
      <xdr:row>38</xdr:row>
      <xdr:rowOff>73914</xdr:rowOff>
    </xdr:to>
    <xdr:sp macro="" textlink="">
      <xdr:nvSpPr>
        <xdr:cNvPr id="737" name="フローチャート: 判断 736"/>
        <xdr:cNvSpPr/>
      </xdr:nvSpPr>
      <xdr:spPr>
        <a:xfrm>
          <a:off x="221107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57078</xdr:rowOff>
    </xdr:from>
    <xdr:to>
      <xdr:col>111</xdr:col>
      <xdr:colOff>177800</xdr:colOff>
      <xdr:row>38</xdr:row>
      <xdr:rowOff>154722</xdr:rowOff>
    </xdr:to>
    <xdr:cxnSp macro="">
      <xdr:nvCxnSpPr>
        <xdr:cNvPr id="738" name="直線コネクタ 737"/>
        <xdr:cNvCxnSpPr/>
      </xdr:nvCxnSpPr>
      <xdr:spPr>
        <a:xfrm>
          <a:off x="20434300" y="6400728"/>
          <a:ext cx="889000" cy="269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44813</xdr:rowOff>
    </xdr:from>
    <xdr:to>
      <xdr:col>112</xdr:col>
      <xdr:colOff>38100</xdr:colOff>
      <xdr:row>38</xdr:row>
      <xdr:rowOff>146413</xdr:rowOff>
    </xdr:to>
    <xdr:sp macro="" textlink="">
      <xdr:nvSpPr>
        <xdr:cNvPr id="739" name="フローチャート: 判断 738"/>
        <xdr:cNvSpPr/>
      </xdr:nvSpPr>
      <xdr:spPr>
        <a:xfrm>
          <a:off x="21272500" y="6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162940</xdr:rowOff>
    </xdr:from>
    <xdr:ext cx="378565" cy="259045"/>
    <xdr:sp macro="" textlink="">
      <xdr:nvSpPr>
        <xdr:cNvPr id="740" name="テキスト ボックス 739"/>
        <xdr:cNvSpPr txBox="1"/>
      </xdr:nvSpPr>
      <xdr:spPr>
        <a:xfrm>
          <a:off x="21134017" y="633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43688</xdr:rowOff>
    </xdr:from>
    <xdr:to>
      <xdr:col>107</xdr:col>
      <xdr:colOff>50800</xdr:colOff>
      <xdr:row>37</xdr:row>
      <xdr:rowOff>57078</xdr:rowOff>
    </xdr:to>
    <xdr:cxnSp macro="">
      <xdr:nvCxnSpPr>
        <xdr:cNvPr id="741" name="直線コネクタ 740"/>
        <xdr:cNvCxnSpPr/>
      </xdr:nvCxnSpPr>
      <xdr:spPr>
        <a:xfrm>
          <a:off x="19545300" y="6387338"/>
          <a:ext cx="889000" cy="1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48405</xdr:rowOff>
    </xdr:from>
    <xdr:to>
      <xdr:col>107</xdr:col>
      <xdr:colOff>101600</xdr:colOff>
      <xdr:row>38</xdr:row>
      <xdr:rowOff>150005</xdr:rowOff>
    </xdr:to>
    <xdr:sp macro="" textlink="">
      <xdr:nvSpPr>
        <xdr:cNvPr id="742" name="フローチャート: 判断 741"/>
        <xdr:cNvSpPr/>
      </xdr:nvSpPr>
      <xdr:spPr>
        <a:xfrm>
          <a:off x="20383500" y="656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141132</xdr:rowOff>
    </xdr:from>
    <xdr:ext cx="378565" cy="259045"/>
    <xdr:sp macro="" textlink="">
      <xdr:nvSpPr>
        <xdr:cNvPr id="743" name="テキスト ボックス 742"/>
        <xdr:cNvSpPr txBox="1"/>
      </xdr:nvSpPr>
      <xdr:spPr>
        <a:xfrm>
          <a:off x="20245017" y="6656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43688</xdr:rowOff>
    </xdr:from>
    <xdr:to>
      <xdr:col>102</xdr:col>
      <xdr:colOff>114300</xdr:colOff>
      <xdr:row>37</xdr:row>
      <xdr:rowOff>71120</xdr:rowOff>
    </xdr:to>
    <xdr:cxnSp macro="">
      <xdr:nvCxnSpPr>
        <xdr:cNvPr id="744" name="直線コネクタ 743"/>
        <xdr:cNvCxnSpPr/>
      </xdr:nvCxnSpPr>
      <xdr:spPr>
        <a:xfrm flipV="1">
          <a:off x="18656300" y="638733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10196</xdr:rowOff>
    </xdr:from>
    <xdr:to>
      <xdr:col>102</xdr:col>
      <xdr:colOff>165100</xdr:colOff>
      <xdr:row>38</xdr:row>
      <xdr:rowOff>111796</xdr:rowOff>
    </xdr:to>
    <xdr:sp macro="" textlink="">
      <xdr:nvSpPr>
        <xdr:cNvPr id="745" name="フローチャート: 判断 744"/>
        <xdr:cNvSpPr/>
      </xdr:nvSpPr>
      <xdr:spPr>
        <a:xfrm>
          <a:off x="19494500" y="652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102923</xdr:rowOff>
    </xdr:from>
    <xdr:ext cx="378565" cy="259045"/>
    <xdr:sp macro="" textlink="">
      <xdr:nvSpPr>
        <xdr:cNvPr id="746" name="テキスト ボックス 745"/>
        <xdr:cNvSpPr txBox="1"/>
      </xdr:nvSpPr>
      <xdr:spPr>
        <a:xfrm>
          <a:off x="19356017" y="6618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38281</xdr:rowOff>
    </xdr:from>
    <xdr:to>
      <xdr:col>98</xdr:col>
      <xdr:colOff>38100</xdr:colOff>
      <xdr:row>38</xdr:row>
      <xdr:rowOff>139881</xdr:rowOff>
    </xdr:to>
    <xdr:sp macro="" textlink="">
      <xdr:nvSpPr>
        <xdr:cNvPr id="747" name="フローチャート: 判断 746"/>
        <xdr:cNvSpPr/>
      </xdr:nvSpPr>
      <xdr:spPr>
        <a:xfrm>
          <a:off x="18605500" y="655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131008</xdr:rowOff>
    </xdr:from>
    <xdr:ext cx="378565" cy="259045"/>
    <xdr:sp macro="" textlink="">
      <xdr:nvSpPr>
        <xdr:cNvPr id="748" name="テキスト ボックス 747"/>
        <xdr:cNvSpPr txBox="1"/>
      </xdr:nvSpPr>
      <xdr:spPr>
        <a:xfrm>
          <a:off x="18467017" y="6646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83022</xdr:rowOff>
    </xdr:from>
    <xdr:to>
      <xdr:col>116</xdr:col>
      <xdr:colOff>114300</xdr:colOff>
      <xdr:row>38</xdr:row>
      <xdr:rowOff>13171</xdr:rowOff>
    </xdr:to>
    <xdr:sp macro="" textlink="">
      <xdr:nvSpPr>
        <xdr:cNvPr id="754" name="楕円 753"/>
        <xdr:cNvSpPr/>
      </xdr:nvSpPr>
      <xdr:spPr>
        <a:xfrm>
          <a:off x="22110700" y="642667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105899</xdr:rowOff>
    </xdr:from>
    <xdr:ext cx="378565" cy="259045"/>
    <xdr:sp macro="" textlink="">
      <xdr:nvSpPr>
        <xdr:cNvPr id="755" name="投資及び出資金該当値テキスト"/>
        <xdr:cNvSpPr txBox="1"/>
      </xdr:nvSpPr>
      <xdr:spPr>
        <a:xfrm>
          <a:off x="22212300" y="6278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103922</xdr:rowOff>
    </xdr:from>
    <xdr:to>
      <xdr:col>112</xdr:col>
      <xdr:colOff>38100</xdr:colOff>
      <xdr:row>39</xdr:row>
      <xdr:rowOff>34072</xdr:rowOff>
    </xdr:to>
    <xdr:sp macro="" textlink="">
      <xdr:nvSpPr>
        <xdr:cNvPr id="756" name="楕円 755"/>
        <xdr:cNvSpPr/>
      </xdr:nvSpPr>
      <xdr:spPr>
        <a:xfrm>
          <a:off x="21272500" y="661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25199</xdr:rowOff>
    </xdr:from>
    <xdr:ext cx="378565" cy="259045"/>
    <xdr:sp macro="" textlink="">
      <xdr:nvSpPr>
        <xdr:cNvPr id="757" name="テキスト ボックス 756"/>
        <xdr:cNvSpPr txBox="1"/>
      </xdr:nvSpPr>
      <xdr:spPr>
        <a:xfrm>
          <a:off x="21134017" y="67117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6278</xdr:rowOff>
    </xdr:from>
    <xdr:to>
      <xdr:col>107</xdr:col>
      <xdr:colOff>101600</xdr:colOff>
      <xdr:row>37</xdr:row>
      <xdr:rowOff>107878</xdr:rowOff>
    </xdr:to>
    <xdr:sp macro="" textlink="">
      <xdr:nvSpPr>
        <xdr:cNvPr id="758" name="楕円 757"/>
        <xdr:cNvSpPr/>
      </xdr:nvSpPr>
      <xdr:spPr>
        <a:xfrm>
          <a:off x="20383500" y="634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124405</xdr:rowOff>
    </xdr:from>
    <xdr:ext cx="469744" cy="259045"/>
    <xdr:sp macro="" textlink="">
      <xdr:nvSpPr>
        <xdr:cNvPr id="759" name="テキスト ボックス 758"/>
        <xdr:cNvSpPr txBox="1"/>
      </xdr:nvSpPr>
      <xdr:spPr>
        <a:xfrm>
          <a:off x="20199428" y="6125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164338</xdr:rowOff>
    </xdr:from>
    <xdr:to>
      <xdr:col>102</xdr:col>
      <xdr:colOff>165100</xdr:colOff>
      <xdr:row>37</xdr:row>
      <xdr:rowOff>94488</xdr:rowOff>
    </xdr:to>
    <xdr:sp macro="" textlink="">
      <xdr:nvSpPr>
        <xdr:cNvPr id="760" name="楕円 759"/>
        <xdr:cNvSpPr/>
      </xdr:nvSpPr>
      <xdr:spPr>
        <a:xfrm>
          <a:off x="19494500" y="633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111015</xdr:rowOff>
    </xdr:from>
    <xdr:ext cx="469744" cy="259045"/>
    <xdr:sp macro="" textlink="">
      <xdr:nvSpPr>
        <xdr:cNvPr id="761" name="テキスト ボックス 760"/>
        <xdr:cNvSpPr txBox="1"/>
      </xdr:nvSpPr>
      <xdr:spPr>
        <a:xfrm>
          <a:off x="19310428" y="6111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20320</xdr:rowOff>
    </xdr:from>
    <xdr:to>
      <xdr:col>98</xdr:col>
      <xdr:colOff>38100</xdr:colOff>
      <xdr:row>37</xdr:row>
      <xdr:rowOff>121920</xdr:rowOff>
    </xdr:to>
    <xdr:sp macro="" textlink="">
      <xdr:nvSpPr>
        <xdr:cNvPr id="762" name="楕円 761"/>
        <xdr:cNvSpPr/>
      </xdr:nvSpPr>
      <xdr:spPr>
        <a:xfrm>
          <a:off x="18605500" y="636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138447</xdr:rowOff>
    </xdr:from>
    <xdr:ext cx="469744" cy="259045"/>
    <xdr:sp macro="" textlink="">
      <xdr:nvSpPr>
        <xdr:cNvPr id="763" name="テキスト ボックス 762"/>
        <xdr:cNvSpPr txBox="1"/>
      </xdr:nvSpPr>
      <xdr:spPr>
        <a:xfrm>
          <a:off x="18421428" y="613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67828</xdr:rowOff>
    </xdr:from>
    <xdr:to>
      <xdr:col>116</xdr:col>
      <xdr:colOff>62864</xdr:colOff>
      <xdr:row>58</xdr:row>
      <xdr:rowOff>139700</xdr:rowOff>
    </xdr:to>
    <xdr:cxnSp macro="">
      <xdr:nvCxnSpPr>
        <xdr:cNvPr id="785" name="直線コネクタ 784"/>
        <xdr:cNvCxnSpPr/>
      </xdr:nvCxnSpPr>
      <xdr:spPr>
        <a:xfrm flipV="1">
          <a:off x="22159595" y="8640328"/>
          <a:ext cx="1269" cy="1443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14505</xdr:rowOff>
    </xdr:from>
    <xdr:ext cx="534377" cy="259045"/>
    <xdr:sp macro="" textlink="">
      <xdr:nvSpPr>
        <xdr:cNvPr id="788" name="貸付金最大値テキスト"/>
        <xdr:cNvSpPr txBox="1"/>
      </xdr:nvSpPr>
      <xdr:spPr>
        <a:xfrm>
          <a:off x="22212300" y="841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67828</xdr:rowOff>
    </xdr:from>
    <xdr:to>
      <xdr:col>116</xdr:col>
      <xdr:colOff>152400</xdr:colOff>
      <xdr:row>50</xdr:row>
      <xdr:rowOff>67828</xdr:rowOff>
    </xdr:to>
    <xdr:cxnSp macro="">
      <xdr:nvCxnSpPr>
        <xdr:cNvPr id="789" name="直線コネクタ 788"/>
        <xdr:cNvCxnSpPr/>
      </xdr:nvCxnSpPr>
      <xdr:spPr>
        <a:xfrm>
          <a:off x="22072600" y="864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169966</xdr:rowOff>
    </xdr:from>
    <xdr:to>
      <xdr:col>116</xdr:col>
      <xdr:colOff>63500</xdr:colOff>
      <xdr:row>58</xdr:row>
      <xdr:rowOff>2815</xdr:rowOff>
    </xdr:to>
    <xdr:cxnSp macro="">
      <xdr:nvCxnSpPr>
        <xdr:cNvPr id="790" name="直線コネクタ 789"/>
        <xdr:cNvCxnSpPr/>
      </xdr:nvCxnSpPr>
      <xdr:spPr>
        <a:xfrm>
          <a:off x="21323300" y="9942616"/>
          <a:ext cx="838200" cy="4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102303</xdr:rowOff>
    </xdr:from>
    <xdr:ext cx="469744" cy="259045"/>
    <xdr:sp macro="" textlink="">
      <xdr:nvSpPr>
        <xdr:cNvPr id="791" name="貸付金平均値テキスト"/>
        <xdr:cNvSpPr txBox="1"/>
      </xdr:nvSpPr>
      <xdr:spPr>
        <a:xfrm>
          <a:off x="22212300" y="9874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123876</xdr:rowOff>
    </xdr:from>
    <xdr:to>
      <xdr:col>116</xdr:col>
      <xdr:colOff>114300</xdr:colOff>
      <xdr:row>58</xdr:row>
      <xdr:rowOff>54026</xdr:rowOff>
    </xdr:to>
    <xdr:sp macro="" textlink="">
      <xdr:nvSpPr>
        <xdr:cNvPr id="792" name="フローチャート: 判断 791"/>
        <xdr:cNvSpPr/>
      </xdr:nvSpPr>
      <xdr:spPr>
        <a:xfrm>
          <a:off x="22110700" y="989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165760</xdr:rowOff>
    </xdr:from>
    <xdr:to>
      <xdr:col>111</xdr:col>
      <xdr:colOff>177800</xdr:colOff>
      <xdr:row>57</xdr:row>
      <xdr:rowOff>169966</xdr:rowOff>
    </xdr:to>
    <xdr:cxnSp macro="">
      <xdr:nvCxnSpPr>
        <xdr:cNvPr id="793" name="直線コネクタ 792"/>
        <xdr:cNvCxnSpPr/>
      </xdr:nvCxnSpPr>
      <xdr:spPr>
        <a:xfrm>
          <a:off x="20434300" y="9938410"/>
          <a:ext cx="8890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119441</xdr:rowOff>
    </xdr:from>
    <xdr:to>
      <xdr:col>112</xdr:col>
      <xdr:colOff>38100</xdr:colOff>
      <xdr:row>58</xdr:row>
      <xdr:rowOff>49591</xdr:rowOff>
    </xdr:to>
    <xdr:sp macro="" textlink="">
      <xdr:nvSpPr>
        <xdr:cNvPr id="794" name="フローチャート: 判断 793"/>
        <xdr:cNvSpPr/>
      </xdr:nvSpPr>
      <xdr:spPr>
        <a:xfrm>
          <a:off x="21272500" y="989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40718</xdr:rowOff>
    </xdr:from>
    <xdr:ext cx="469744" cy="259045"/>
    <xdr:sp macro="" textlink="">
      <xdr:nvSpPr>
        <xdr:cNvPr id="795" name="テキスト ボックス 794"/>
        <xdr:cNvSpPr txBox="1"/>
      </xdr:nvSpPr>
      <xdr:spPr>
        <a:xfrm>
          <a:off x="21088428" y="998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142763</xdr:rowOff>
    </xdr:from>
    <xdr:to>
      <xdr:col>107</xdr:col>
      <xdr:colOff>50800</xdr:colOff>
      <xdr:row>57</xdr:row>
      <xdr:rowOff>165760</xdr:rowOff>
    </xdr:to>
    <xdr:cxnSp macro="">
      <xdr:nvCxnSpPr>
        <xdr:cNvPr id="796" name="直線コネクタ 795"/>
        <xdr:cNvCxnSpPr/>
      </xdr:nvCxnSpPr>
      <xdr:spPr>
        <a:xfrm>
          <a:off x="19545300" y="9915413"/>
          <a:ext cx="889000" cy="2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109062</xdr:rowOff>
    </xdr:from>
    <xdr:to>
      <xdr:col>107</xdr:col>
      <xdr:colOff>101600</xdr:colOff>
      <xdr:row>58</xdr:row>
      <xdr:rowOff>39212</xdr:rowOff>
    </xdr:to>
    <xdr:sp macro="" textlink="">
      <xdr:nvSpPr>
        <xdr:cNvPr id="797" name="フローチャート: 判断 796"/>
        <xdr:cNvSpPr/>
      </xdr:nvSpPr>
      <xdr:spPr>
        <a:xfrm>
          <a:off x="203835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55739</xdr:rowOff>
    </xdr:from>
    <xdr:ext cx="469744" cy="259045"/>
    <xdr:sp macro="" textlink="">
      <xdr:nvSpPr>
        <xdr:cNvPr id="798" name="テキスト ボックス 797"/>
        <xdr:cNvSpPr txBox="1"/>
      </xdr:nvSpPr>
      <xdr:spPr>
        <a:xfrm>
          <a:off x="20199428" y="96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84607</xdr:rowOff>
    </xdr:from>
    <xdr:to>
      <xdr:col>102</xdr:col>
      <xdr:colOff>114300</xdr:colOff>
      <xdr:row>57</xdr:row>
      <xdr:rowOff>142763</xdr:rowOff>
    </xdr:to>
    <xdr:cxnSp macro="">
      <xdr:nvCxnSpPr>
        <xdr:cNvPr id="799" name="直線コネクタ 798"/>
        <xdr:cNvCxnSpPr/>
      </xdr:nvCxnSpPr>
      <xdr:spPr>
        <a:xfrm>
          <a:off x="18656300" y="9857257"/>
          <a:ext cx="889000" cy="5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64485</xdr:rowOff>
    </xdr:from>
    <xdr:to>
      <xdr:col>102</xdr:col>
      <xdr:colOff>165100</xdr:colOff>
      <xdr:row>57</xdr:row>
      <xdr:rowOff>166085</xdr:rowOff>
    </xdr:to>
    <xdr:sp macro="" textlink="">
      <xdr:nvSpPr>
        <xdr:cNvPr id="800" name="フローチャート: 判断 799"/>
        <xdr:cNvSpPr/>
      </xdr:nvSpPr>
      <xdr:spPr>
        <a:xfrm>
          <a:off x="19494500" y="983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11162</xdr:rowOff>
    </xdr:from>
    <xdr:ext cx="469744" cy="259045"/>
    <xdr:sp macro="" textlink="">
      <xdr:nvSpPr>
        <xdr:cNvPr id="801" name="テキスト ボックス 800"/>
        <xdr:cNvSpPr txBox="1"/>
      </xdr:nvSpPr>
      <xdr:spPr>
        <a:xfrm>
          <a:off x="19310428" y="961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136449</xdr:rowOff>
    </xdr:from>
    <xdr:to>
      <xdr:col>98</xdr:col>
      <xdr:colOff>38100</xdr:colOff>
      <xdr:row>57</xdr:row>
      <xdr:rowOff>66599</xdr:rowOff>
    </xdr:to>
    <xdr:sp macro="" textlink="">
      <xdr:nvSpPr>
        <xdr:cNvPr id="802" name="フローチャート: 判断 801"/>
        <xdr:cNvSpPr/>
      </xdr:nvSpPr>
      <xdr:spPr>
        <a:xfrm>
          <a:off x="18605500" y="973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83126</xdr:rowOff>
    </xdr:from>
    <xdr:ext cx="469744" cy="259045"/>
    <xdr:sp macro="" textlink="">
      <xdr:nvSpPr>
        <xdr:cNvPr id="803" name="テキスト ボックス 802"/>
        <xdr:cNvSpPr txBox="1"/>
      </xdr:nvSpPr>
      <xdr:spPr>
        <a:xfrm>
          <a:off x="18421428" y="951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123465</xdr:rowOff>
    </xdr:from>
    <xdr:to>
      <xdr:col>116</xdr:col>
      <xdr:colOff>114300</xdr:colOff>
      <xdr:row>58</xdr:row>
      <xdr:rowOff>53615</xdr:rowOff>
    </xdr:to>
    <xdr:sp macro="" textlink="">
      <xdr:nvSpPr>
        <xdr:cNvPr id="809" name="楕円 808"/>
        <xdr:cNvSpPr/>
      </xdr:nvSpPr>
      <xdr:spPr>
        <a:xfrm>
          <a:off x="22110700" y="989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146342</xdr:rowOff>
    </xdr:from>
    <xdr:ext cx="469744" cy="259045"/>
    <xdr:sp macro="" textlink="">
      <xdr:nvSpPr>
        <xdr:cNvPr id="810" name="貸付金該当値テキスト"/>
        <xdr:cNvSpPr txBox="1"/>
      </xdr:nvSpPr>
      <xdr:spPr>
        <a:xfrm>
          <a:off x="22212300" y="974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119166</xdr:rowOff>
    </xdr:from>
    <xdr:to>
      <xdr:col>112</xdr:col>
      <xdr:colOff>38100</xdr:colOff>
      <xdr:row>58</xdr:row>
      <xdr:rowOff>49316</xdr:rowOff>
    </xdr:to>
    <xdr:sp macro="" textlink="">
      <xdr:nvSpPr>
        <xdr:cNvPr id="811" name="楕円 810"/>
        <xdr:cNvSpPr/>
      </xdr:nvSpPr>
      <xdr:spPr>
        <a:xfrm>
          <a:off x="21272500" y="989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65843</xdr:rowOff>
    </xdr:from>
    <xdr:ext cx="469744" cy="259045"/>
    <xdr:sp macro="" textlink="">
      <xdr:nvSpPr>
        <xdr:cNvPr id="812" name="テキスト ボックス 811"/>
        <xdr:cNvSpPr txBox="1"/>
      </xdr:nvSpPr>
      <xdr:spPr>
        <a:xfrm>
          <a:off x="21088428" y="9667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114960</xdr:rowOff>
    </xdr:from>
    <xdr:to>
      <xdr:col>107</xdr:col>
      <xdr:colOff>101600</xdr:colOff>
      <xdr:row>58</xdr:row>
      <xdr:rowOff>45110</xdr:rowOff>
    </xdr:to>
    <xdr:sp macro="" textlink="">
      <xdr:nvSpPr>
        <xdr:cNvPr id="813" name="楕円 812"/>
        <xdr:cNvSpPr/>
      </xdr:nvSpPr>
      <xdr:spPr>
        <a:xfrm>
          <a:off x="20383500" y="98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36237</xdr:rowOff>
    </xdr:from>
    <xdr:ext cx="469744" cy="259045"/>
    <xdr:sp macro="" textlink="">
      <xdr:nvSpPr>
        <xdr:cNvPr id="814" name="テキスト ボックス 813"/>
        <xdr:cNvSpPr txBox="1"/>
      </xdr:nvSpPr>
      <xdr:spPr>
        <a:xfrm>
          <a:off x="20199428" y="9980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91963</xdr:rowOff>
    </xdr:from>
    <xdr:to>
      <xdr:col>102</xdr:col>
      <xdr:colOff>165100</xdr:colOff>
      <xdr:row>58</xdr:row>
      <xdr:rowOff>22113</xdr:rowOff>
    </xdr:to>
    <xdr:sp macro="" textlink="">
      <xdr:nvSpPr>
        <xdr:cNvPr id="815" name="楕円 814"/>
        <xdr:cNvSpPr/>
      </xdr:nvSpPr>
      <xdr:spPr>
        <a:xfrm>
          <a:off x="19494500" y="986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13240</xdr:rowOff>
    </xdr:from>
    <xdr:ext cx="469744" cy="259045"/>
    <xdr:sp macro="" textlink="">
      <xdr:nvSpPr>
        <xdr:cNvPr id="816" name="テキスト ボックス 815"/>
        <xdr:cNvSpPr txBox="1"/>
      </xdr:nvSpPr>
      <xdr:spPr>
        <a:xfrm>
          <a:off x="19310428" y="995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33807</xdr:rowOff>
    </xdr:from>
    <xdr:to>
      <xdr:col>98</xdr:col>
      <xdr:colOff>38100</xdr:colOff>
      <xdr:row>57</xdr:row>
      <xdr:rowOff>135407</xdr:rowOff>
    </xdr:to>
    <xdr:sp macro="" textlink="">
      <xdr:nvSpPr>
        <xdr:cNvPr id="817" name="楕円 816"/>
        <xdr:cNvSpPr/>
      </xdr:nvSpPr>
      <xdr:spPr>
        <a:xfrm>
          <a:off x="18605500" y="980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126534</xdr:rowOff>
    </xdr:from>
    <xdr:ext cx="469744" cy="259045"/>
    <xdr:sp macro="" textlink="">
      <xdr:nvSpPr>
        <xdr:cNvPr id="818" name="テキスト ボックス 817"/>
        <xdr:cNvSpPr txBox="1"/>
      </xdr:nvSpPr>
      <xdr:spPr>
        <a:xfrm>
          <a:off x="18421428" y="9899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0" name="直線コネクタ 82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1" name="テキスト ボックス 830"/>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2" name="直線コネクタ 83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3" name="テキスト ボックス 832"/>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4" name="直線コネクタ 83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5" name="テキスト ボックス 834"/>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6" name="直線コネクタ 83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7" name="テキスト ボックス 836"/>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9" name="テキスト ボックス 838"/>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44740</xdr:rowOff>
    </xdr:from>
    <xdr:to>
      <xdr:col>116</xdr:col>
      <xdr:colOff>62864</xdr:colOff>
      <xdr:row>78</xdr:row>
      <xdr:rowOff>9581</xdr:rowOff>
    </xdr:to>
    <xdr:cxnSp macro="">
      <xdr:nvCxnSpPr>
        <xdr:cNvPr id="841" name="直線コネクタ 840"/>
        <xdr:cNvCxnSpPr/>
      </xdr:nvCxnSpPr>
      <xdr:spPr>
        <a:xfrm flipV="1">
          <a:off x="22159595" y="12217690"/>
          <a:ext cx="1269" cy="1164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13408</xdr:rowOff>
    </xdr:from>
    <xdr:ext cx="534377" cy="259045"/>
    <xdr:sp macro="" textlink="">
      <xdr:nvSpPr>
        <xdr:cNvPr id="842" name="繰出金最小値テキスト"/>
        <xdr:cNvSpPr txBox="1"/>
      </xdr:nvSpPr>
      <xdr:spPr>
        <a:xfrm>
          <a:off x="22212300" y="1338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9581</xdr:rowOff>
    </xdr:from>
    <xdr:to>
      <xdr:col>116</xdr:col>
      <xdr:colOff>152400</xdr:colOff>
      <xdr:row>78</xdr:row>
      <xdr:rowOff>9581</xdr:rowOff>
    </xdr:to>
    <xdr:cxnSp macro="">
      <xdr:nvCxnSpPr>
        <xdr:cNvPr id="843" name="直線コネクタ 842"/>
        <xdr:cNvCxnSpPr/>
      </xdr:nvCxnSpPr>
      <xdr:spPr>
        <a:xfrm>
          <a:off x="22072600" y="1338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162867</xdr:rowOff>
    </xdr:from>
    <xdr:ext cx="534377" cy="259045"/>
    <xdr:sp macro="" textlink="">
      <xdr:nvSpPr>
        <xdr:cNvPr id="844" name="繰出金最大値テキスト"/>
        <xdr:cNvSpPr txBox="1"/>
      </xdr:nvSpPr>
      <xdr:spPr>
        <a:xfrm>
          <a:off x="22212300" y="1199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44740</xdr:rowOff>
    </xdr:from>
    <xdr:to>
      <xdr:col>116</xdr:col>
      <xdr:colOff>152400</xdr:colOff>
      <xdr:row>71</xdr:row>
      <xdr:rowOff>44740</xdr:rowOff>
    </xdr:to>
    <xdr:cxnSp macro="">
      <xdr:nvCxnSpPr>
        <xdr:cNvPr id="845" name="直線コネクタ 844"/>
        <xdr:cNvCxnSpPr/>
      </xdr:nvCxnSpPr>
      <xdr:spPr>
        <a:xfrm>
          <a:off x="22072600" y="1221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72492</xdr:rowOff>
    </xdr:from>
    <xdr:to>
      <xdr:col>116</xdr:col>
      <xdr:colOff>63500</xdr:colOff>
      <xdr:row>76</xdr:row>
      <xdr:rowOff>148112</xdr:rowOff>
    </xdr:to>
    <xdr:cxnSp macro="">
      <xdr:nvCxnSpPr>
        <xdr:cNvPr id="846" name="直線コネクタ 845"/>
        <xdr:cNvCxnSpPr/>
      </xdr:nvCxnSpPr>
      <xdr:spPr>
        <a:xfrm>
          <a:off x="21323300" y="13102692"/>
          <a:ext cx="838200" cy="7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16451</xdr:rowOff>
    </xdr:from>
    <xdr:ext cx="534377" cy="259045"/>
    <xdr:sp macro="" textlink="">
      <xdr:nvSpPr>
        <xdr:cNvPr id="847" name="繰出金平均値テキスト"/>
        <xdr:cNvSpPr txBox="1"/>
      </xdr:nvSpPr>
      <xdr:spPr>
        <a:xfrm>
          <a:off x="22212300" y="12703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165024</xdr:rowOff>
    </xdr:from>
    <xdr:to>
      <xdr:col>116</xdr:col>
      <xdr:colOff>114300</xdr:colOff>
      <xdr:row>75</xdr:row>
      <xdr:rowOff>95174</xdr:rowOff>
    </xdr:to>
    <xdr:sp macro="" textlink="">
      <xdr:nvSpPr>
        <xdr:cNvPr id="848" name="フローチャート: 判断 847"/>
        <xdr:cNvSpPr/>
      </xdr:nvSpPr>
      <xdr:spPr>
        <a:xfrm>
          <a:off x="221107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72492</xdr:rowOff>
    </xdr:from>
    <xdr:to>
      <xdr:col>111</xdr:col>
      <xdr:colOff>177800</xdr:colOff>
      <xdr:row>76</xdr:row>
      <xdr:rowOff>124110</xdr:rowOff>
    </xdr:to>
    <xdr:cxnSp macro="">
      <xdr:nvCxnSpPr>
        <xdr:cNvPr id="849" name="直線コネクタ 848"/>
        <xdr:cNvCxnSpPr/>
      </xdr:nvCxnSpPr>
      <xdr:spPr>
        <a:xfrm flipV="1">
          <a:off x="20434300" y="13102692"/>
          <a:ext cx="889000" cy="5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146690</xdr:rowOff>
    </xdr:from>
    <xdr:to>
      <xdr:col>112</xdr:col>
      <xdr:colOff>38100</xdr:colOff>
      <xdr:row>75</xdr:row>
      <xdr:rowOff>76840</xdr:rowOff>
    </xdr:to>
    <xdr:sp macro="" textlink="">
      <xdr:nvSpPr>
        <xdr:cNvPr id="850" name="フローチャート: 判断 849"/>
        <xdr:cNvSpPr/>
      </xdr:nvSpPr>
      <xdr:spPr>
        <a:xfrm>
          <a:off x="21272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93367</xdr:rowOff>
    </xdr:from>
    <xdr:ext cx="534377" cy="259045"/>
    <xdr:sp macro="" textlink="">
      <xdr:nvSpPr>
        <xdr:cNvPr id="851" name="テキスト ボックス 850"/>
        <xdr:cNvSpPr txBox="1"/>
      </xdr:nvSpPr>
      <xdr:spPr>
        <a:xfrm>
          <a:off x="21056111" y="1260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124110</xdr:rowOff>
    </xdr:from>
    <xdr:to>
      <xdr:col>107</xdr:col>
      <xdr:colOff>50800</xdr:colOff>
      <xdr:row>76</xdr:row>
      <xdr:rowOff>160640</xdr:rowOff>
    </xdr:to>
    <xdr:cxnSp macro="">
      <xdr:nvCxnSpPr>
        <xdr:cNvPr id="852" name="直線コネクタ 851"/>
        <xdr:cNvCxnSpPr/>
      </xdr:nvCxnSpPr>
      <xdr:spPr>
        <a:xfrm flipV="1">
          <a:off x="19545300" y="13154310"/>
          <a:ext cx="889000" cy="3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138735</xdr:rowOff>
    </xdr:from>
    <xdr:to>
      <xdr:col>107</xdr:col>
      <xdr:colOff>101600</xdr:colOff>
      <xdr:row>75</xdr:row>
      <xdr:rowOff>68885</xdr:rowOff>
    </xdr:to>
    <xdr:sp macro="" textlink="">
      <xdr:nvSpPr>
        <xdr:cNvPr id="853" name="フローチャート: 判断 852"/>
        <xdr:cNvSpPr/>
      </xdr:nvSpPr>
      <xdr:spPr>
        <a:xfrm>
          <a:off x="20383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85412</xdr:rowOff>
    </xdr:from>
    <xdr:ext cx="534377" cy="259045"/>
    <xdr:sp macro="" textlink="">
      <xdr:nvSpPr>
        <xdr:cNvPr id="854" name="テキスト ボックス 853"/>
        <xdr:cNvSpPr txBox="1"/>
      </xdr:nvSpPr>
      <xdr:spPr>
        <a:xfrm>
          <a:off x="20167111" y="1260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160640</xdr:rowOff>
    </xdr:from>
    <xdr:to>
      <xdr:col>102</xdr:col>
      <xdr:colOff>114300</xdr:colOff>
      <xdr:row>77</xdr:row>
      <xdr:rowOff>54798</xdr:rowOff>
    </xdr:to>
    <xdr:cxnSp macro="">
      <xdr:nvCxnSpPr>
        <xdr:cNvPr id="855" name="直線コネクタ 854"/>
        <xdr:cNvCxnSpPr/>
      </xdr:nvCxnSpPr>
      <xdr:spPr>
        <a:xfrm flipV="1">
          <a:off x="18656300" y="13190840"/>
          <a:ext cx="889000" cy="6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136495</xdr:rowOff>
    </xdr:from>
    <xdr:to>
      <xdr:col>102</xdr:col>
      <xdr:colOff>165100</xdr:colOff>
      <xdr:row>75</xdr:row>
      <xdr:rowOff>66645</xdr:rowOff>
    </xdr:to>
    <xdr:sp macro="" textlink="">
      <xdr:nvSpPr>
        <xdr:cNvPr id="856" name="フローチャート: 判断 855"/>
        <xdr:cNvSpPr/>
      </xdr:nvSpPr>
      <xdr:spPr>
        <a:xfrm>
          <a:off x="194945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83172</xdr:rowOff>
    </xdr:from>
    <xdr:ext cx="534377" cy="259045"/>
    <xdr:sp macro="" textlink="">
      <xdr:nvSpPr>
        <xdr:cNvPr id="857" name="テキスト ボックス 856"/>
        <xdr:cNvSpPr txBox="1"/>
      </xdr:nvSpPr>
      <xdr:spPr>
        <a:xfrm>
          <a:off x="19278111" y="1259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56256</xdr:rowOff>
    </xdr:from>
    <xdr:to>
      <xdr:col>98</xdr:col>
      <xdr:colOff>38100</xdr:colOff>
      <xdr:row>74</xdr:row>
      <xdr:rowOff>157856</xdr:rowOff>
    </xdr:to>
    <xdr:sp macro="" textlink="">
      <xdr:nvSpPr>
        <xdr:cNvPr id="858" name="フローチャート: 判断 857"/>
        <xdr:cNvSpPr/>
      </xdr:nvSpPr>
      <xdr:spPr>
        <a:xfrm>
          <a:off x="18605500" y="127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2933</xdr:rowOff>
    </xdr:from>
    <xdr:ext cx="534377" cy="259045"/>
    <xdr:sp macro="" textlink="">
      <xdr:nvSpPr>
        <xdr:cNvPr id="859" name="テキスト ボックス 858"/>
        <xdr:cNvSpPr txBox="1"/>
      </xdr:nvSpPr>
      <xdr:spPr>
        <a:xfrm>
          <a:off x="18389111" y="1251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97312</xdr:rowOff>
    </xdr:from>
    <xdr:to>
      <xdr:col>116</xdr:col>
      <xdr:colOff>114300</xdr:colOff>
      <xdr:row>77</xdr:row>
      <xdr:rowOff>27462</xdr:rowOff>
    </xdr:to>
    <xdr:sp macro="" textlink="">
      <xdr:nvSpPr>
        <xdr:cNvPr id="865" name="楕円 864"/>
        <xdr:cNvSpPr/>
      </xdr:nvSpPr>
      <xdr:spPr>
        <a:xfrm>
          <a:off x="22110700" y="1312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75739</xdr:rowOff>
    </xdr:from>
    <xdr:ext cx="534377" cy="259045"/>
    <xdr:sp macro="" textlink="">
      <xdr:nvSpPr>
        <xdr:cNvPr id="866" name="繰出金該当値テキスト"/>
        <xdr:cNvSpPr txBox="1"/>
      </xdr:nvSpPr>
      <xdr:spPr>
        <a:xfrm>
          <a:off x="22212300" y="1310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21692</xdr:rowOff>
    </xdr:from>
    <xdr:to>
      <xdr:col>112</xdr:col>
      <xdr:colOff>38100</xdr:colOff>
      <xdr:row>76</xdr:row>
      <xdr:rowOff>123292</xdr:rowOff>
    </xdr:to>
    <xdr:sp macro="" textlink="">
      <xdr:nvSpPr>
        <xdr:cNvPr id="867" name="楕円 866"/>
        <xdr:cNvSpPr/>
      </xdr:nvSpPr>
      <xdr:spPr>
        <a:xfrm>
          <a:off x="21272500" y="1305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114419</xdr:rowOff>
    </xdr:from>
    <xdr:ext cx="534377" cy="259045"/>
    <xdr:sp macro="" textlink="">
      <xdr:nvSpPr>
        <xdr:cNvPr id="868" name="テキスト ボックス 867"/>
        <xdr:cNvSpPr txBox="1"/>
      </xdr:nvSpPr>
      <xdr:spPr>
        <a:xfrm>
          <a:off x="21056111" y="1314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73310</xdr:rowOff>
    </xdr:from>
    <xdr:to>
      <xdr:col>107</xdr:col>
      <xdr:colOff>101600</xdr:colOff>
      <xdr:row>77</xdr:row>
      <xdr:rowOff>3460</xdr:rowOff>
    </xdr:to>
    <xdr:sp macro="" textlink="">
      <xdr:nvSpPr>
        <xdr:cNvPr id="869" name="楕円 868"/>
        <xdr:cNvSpPr/>
      </xdr:nvSpPr>
      <xdr:spPr>
        <a:xfrm>
          <a:off x="20383500" y="1310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166037</xdr:rowOff>
    </xdr:from>
    <xdr:ext cx="534377" cy="259045"/>
    <xdr:sp macro="" textlink="">
      <xdr:nvSpPr>
        <xdr:cNvPr id="870" name="テキスト ボックス 869"/>
        <xdr:cNvSpPr txBox="1"/>
      </xdr:nvSpPr>
      <xdr:spPr>
        <a:xfrm>
          <a:off x="20167111" y="13196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109840</xdr:rowOff>
    </xdr:from>
    <xdr:to>
      <xdr:col>102</xdr:col>
      <xdr:colOff>165100</xdr:colOff>
      <xdr:row>77</xdr:row>
      <xdr:rowOff>39990</xdr:rowOff>
    </xdr:to>
    <xdr:sp macro="" textlink="">
      <xdr:nvSpPr>
        <xdr:cNvPr id="871" name="楕円 870"/>
        <xdr:cNvSpPr/>
      </xdr:nvSpPr>
      <xdr:spPr>
        <a:xfrm>
          <a:off x="19494500" y="1314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31117</xdr:rowOff>
    </xdr:from>
    <xdr:ext cx="534377" cy="259045"/>
    <xdr:sp macro="" textlink="">
      <xdr:nvSpPr>
        <xdr:cNvPr id="872" name="テキスト ボックス 871"/>
        <xdr:cNvSpPr txBox="1"/>
      </xdr:nvSpPr>
      <xdr:spPr>
        <a:xfrm>
          <a:off x="19278111" y="1323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3998</xdr:rowOff>
    </xdr:from>
    <xdr:to>
      <xdr:col>98</xdr:col>
      <xdr:colOff>38100</xdr:colOff>
      <xdr:row>77</xdr:row>
      <xdr:rowOff>105598</xdr:rowOff>
    </xdr:to>
    <xdr:sp macro="" textlink="">
      <xdr:nvSpPr>
        <xdr:cNvPr id="873" name="楕円 872"/>
        <xdr:cNvSpPr/>
      </xdr:nvSpPr>
      <xdr:spPr>
        <a:xfrm>
          <a:off x="18605500" y="1320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96725</xdr:rowOff>
    </xdr:from>
    <xdr:ext cx="534377" cy="259045"/>
    <xdr:sp macro="" textlink="">
      <xdr:nvSpPr>
        <xdr:cNvPr id="874" name="テキスト ボックス 873"/>
        <xdr:cNvSpPr txBox="1"/>
      </xdr:nvSpPr>
      <xdr:spPr>
        <a:xfrm>
          <a:off x="18389111" y="1329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年度は、前年度と比較して人件費、</a:t>
          </a:r>
          <a:r>
            <a:rPr kumimoji="1" lang="ja-JP" altLang="en-US" sz="1100">
              <a:solidFill>
                <a:schemeClr val="dk1"/>
              </a:solidFill>
              <a:effectLst/>
              <a:latin typeface="+mn-lt"/>
              <a:ea typeface="+mn-ea"/>
              <a:cs typeface="+mn-cs"/>
            </a:rPr>
            <a:t>維持補修費</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扶助費、補助費等、</a:t>
          </a:r>
          <a:r>
            <a:rPr kumimoji="1" lang="ja-JP" altLang="ja-JP" sz="1100">
              <a:solidFill>
                <a:schemeClr val="dk1"/>
              </a:solidFill>
              <a:effectLst/>
              <a:latin typeface="+mn-lt"/>
              <a:ea typeface="+mn-ea"/>
              <a:cs typeface="+mn-cs"/>
            </a:rPr>
            <a:t>公債費</a:t>
          </a:r>
          <a:r>
            <a:rPr kumimoji="1" lang="ja-JP" altLang="en-US" sz="1100">
              <a:solidFill>
                <a:schemeClr val="dk1"/>
              </a:solidFill>
              <a:effectLst/>
              <a:latin typeface="+mn-lt"/>
              <a:ea typeface="+mn-ea"/>
              <a:cs typeface="+mn-cs"/>
            </a:rPr>
            <a:t>、積立金、投資及び出資金</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増加し</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物件費</a:t>
          </a:r>
          <a:r>
            <a:rPr kumimoji="1" lang="ja-JP" altLang="ja-JP" sz="1100">
              <a:solidFill>
                <a:schemeClr val="dk1"/>
              </a:solidFill>
              <a:effectLst/>
              <a:latin typeface="+mn-lt"/>
              <a:ea typeface="+mn-ea"/>
              <a:cs typeface="+mn-cs"/>
            </a:rPr>
            <a:t>、普通建設事業費</a:t>
          </a:r>
          <a:r>
            <a:rPr kumimoji="1" lang="ja-JP" altLang="en-US" sz="1100">
              <a:solidFill>
                <a:schemeClr val="dk1"/>
              </a:solidFill>
              <a:effectLst/>
              <a:latin typeface="+mn-lt"/>
              <a:ea typeface="+mn-ea"/>
              <a:cs typeface="+mn-cs"/>
            </a:rPr>
            <a:t>（うち新規整備を除く）、災害復旧事業費、貸付金、繰出金</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　ここ数年の扶助費の傾向としては、待機児童対策に向けた定員拡大などによる児童保育委託費など子育て支援にかかる事業費、又障がい者への介護給付費などが対象者数の増加等により年々増加している。</a:t>
          </a:r>
          <a:endParaRPr lang="ja-JP" altLang="ja-JP" sz="1400">
            <a:effectLst/>
          </a:endParaRPr>
        </a:p>
        <a:p>
          <a:r>
            <a:rPr kumimoji="1" lang="ja-JP" altLang="ja-JP" sz="1100">
              <a:solidFill>
                <a:schemeClr val="dk1"/>
              </a:solidFill>
              <a:effectLst/>
              <a:latin typeface="+mn-lt"/>
              <a:ea typeface="+mn-ea"/>
              <a:cs typeface="+mn-cs"/>
            </a:rPr>
            <a:t>　普通建設事業費は、新庁舎</a:t>
          </a:r>
          <a:r>
            <a:rPr kumimoji="1" lang="ja-JP" altLang="en-US" sz="1100">
              <a:solidFill>
                <a:schemeClr val="dk1"/>
              </a:solidFill>
              <a:effectLst/>
              <a:latin typeface="+mn-lt"/>
              <a:ea typeface="+mn-ea"/>
              <a:cs typeface="+mn-cs"/>
            </a:rPr>
            <a:t>建設事業</a:t>
          </a:r>
          <a:r>
            <a:rPr kumimoji="1" lang="ja-JP" altLang="ja-JP" sz="1100">
              <a:solidFill>
                <a:schemeClr val="dk1"/>
              </a:solidFill>
              <a:effectLst/>
              <a:latin typeface="+mn-lt"/>
              <a:ea typeface="+mn-ea"/>
              <a:cs typeface="+mn-cs"/>
            </a:rPr>
            <a:t>や藤沢公民館・労働会館複合施設</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建設</a:t>
          </a:r>
          <a:r>
            <a:rPr kumimoji="1" lang="ja-JP" altLang="en-US" sz="1100">
              <a:solidFill>
                <a:schemeClr val="dk1"/>
              </a:solidFill>
              <a:effectLst/>
              <a:latin typeface="+mn-lt"/>
              <a:ea typeface="+mn-ea"/>
              <a:cs typeface="+mn-cs"/>
            </a:rPr>
            <a:t>が完了したため、前年度に比べ大幅に減少</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　また、平成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財政調整基金及び</a:t>
          </a:r>
          <a:r>
            <a:rPr kumimoji="1" lang="ja-JP" altLang="ja-JP" sz="1100">
              <a:solidFill>
                <a:schemeClr val="dk1"/>
              </a:solidFill>
              <a:effectLst/>
              <a:latin typeface="+mn-lt"/>
              <a:ea typeface="+mn-ea"/>
              <a:cs typeface="+mn-cs"/>
            </a:rPr>
            <a:t>公共施設整備基金への積み立てを重点的に行った。</a:t>
          </a:r>
          <a:endParaRPr lang="ja-JP" altLang="ja-JP" sz="1400">
            <a:effectLst/>
          </a:endParaRPr>
        </a:p>
        <a:p>
          <a:r>
            <a:rPr kumimoji="1" lang="ja-JP" altLang="ja-JP" sz="1100">
              <a:solidFill>
                <a:schemeClr val="dk1"/>
              </a:solidFill>
              <a:effectLst/>
              <a:latin typeface="+mn-lt"/>
              <a:ea typeface="+mn-ea"/>
              <a:cs typeface="+mn-cs"/>
            </a:rPr>
            <a:t>　魅力・活力あるまちづくりに向け、引き続き「藤沢市行財政改革</a:t>
          </a:r>
          <a:r>
            <a:rPr kumimoji="1" lang="en-US" altLang="ja-JP" sz="1100">
              <a:solidFill>
                <a:schemeClr val="dk1"/>
              </a:solidFill>
              <a:effectLst/>
              <a:latin typeface="+mn-lt"/>
              <a:ea typeface="+mn-ea"/>
              <a:cs typeface="+mn-cs"/>
            </a:rPr>
            <a:t>2020</a:t>
          </a:r>
          <a:r>
            <a:rPr kumimoji="1" lang="ja-JP" altLang="ja-JP" sz="1100">
              <a:solidFill>
                <a:schemeClr val="dk1"/>
              </a:solidFill>
              <a:effectLst/>
              <a:latin typeface="+mn-lt"/>
              <a:ea typeface="+mn-ea"/>
              <a:cs typeface="+mn-cs"/>
            </a:rPr>
            <a:t>」等に基づき、健全財政に向けた取組に努める。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神奈川県藤沢市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433,526
427,281
69.56
151,013,636
144,900,479
5,672,217
83,685,066
77,164,545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42.4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101600</xdr:rowOff>
    </xdr:from>
    <xdr:to>
      <xdr:col>24</xdr:col>
      <xdr:colOff>62865</xdr:colOff>
      <xdr:row>39</xdr:row>
      <xdr:rowOff>90170</xdr:rowOff>
    </xdr:to>
    <xdr:cxnSp macro="">
      <xdr:nvCxnSpPr>
        <xdr:cNvPr id="56" name="直線コネクタ 55"/>
        <xdr:cNvCxnSpPr/>
      </xdr:nvCxnSpPr>
      <xdr:spPr>
        <a:xfrm flipV="1">
          <a:off x="4633595" y="5245100"/>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93997</xdr:rowOff>
    </xdr:from>
    <xdr:ext cx="469744" cy="259045"/>
    <xdr:sp macro="" textlink="">
      <xdr:nvSpPr>
        <xdr:cNvPr id="57" name="議会費最小値テキスト"/>
        <xdr:cNvSpPr txBox="1"/>
      </xdr:nvSpPr>
      <xdr:spPr>
        <a:xfrm>
          <a:off x="4686300" y="678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90170</xdr:rowOff>
    </xdr:from>
    <xdr:to>
      <xdr:col>24</xdr:col>
      <xdr:colOff>152400</xdr:colOff>
      <xdr:row>39</xdr:row>
      <xdr:rowOff>90170</xdr:rowOff>
    </xdr:to>
    <xdr:cxnSp macro="">
      <xdr:nvCxnSpPr>
        <xdr:cNvPr id="58" name="直線コネクタ 57"/>
        <xdr:cNvCxnSpPr/>
      </xdr:nvCxnSpPr>
      <xdr:spPr>
        <a:xfrm>
          <a:off x="4546600" y="677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48277</xdr:rowOff>
    </xdr:from>
    <xdr:ext cx="469744" cy="259045"/>
    <xdr:sp macro="" textlink="">
      <xdr:nvSpPr>
        <xdr:cNvPr id="59" name="議会費最大値テキスト"/>
        <xdr:cNvSpPr txBox="1"/>
      </xdr:nvSpPr>
      <xdr:spPr>
        <a:xfrm>
          <a:off x="4686300" y="502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101600</xdr:rowOff>
    </xdr:from>
    <xdr:to>
      <xdr:col>24</xdr:col>
      <xdr:colOff>152400</xdr:colOff>
      <xdr:row>30</xdr:row>
      <xdr:rowOff>101600</xdr:rowOff>
    </xdr:to>
    <xdr:cxnSp macro="">
      <xdr:nvCxnSpPr>
        <xdr:cNvPr id="60" name="直線コネクタ 59"/>
        <xdr:cNvCxnSpPr/>
      </xdr:nvCxnSpPr>
      <xdr:spPr>
        <a:xfrm>
          <a:off x="4546600" y="524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53340</xdr:rowOff>
    </xdr:from>
    <xdr:to>
      <xdr:col>24</xdr:col>
      <xdr:colOff>63500</xdr:colOff>
      <xdr:row>39</xdr:row>
      <xdr:rowOff>90170</xdr:rowOff>
    </xdr:to>
    <xdr:cxnSp macro="">
      <xdr:nvCxnSpPr>
        <xdr:cNvPr id="61" name="直線コネクタ 60"/>
        <xdr:cNvCxnSpPr/>
      </xdr:nvCxnSpPr>
      <xdr:spPr>
        <a:xfrm>
          <a:off x="3797300" y="6739890"/>
          <a:ext cx="838200"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30497</xdr:rowOff>
    </xdr:from>
    <xdr:ext cx="469744" cy="259045"/>
    <xdr:sp macro="" textlink="">
      <xdr:nvSpPr>
        <xdr:cNvPr id="62" name="議会費平均値テキスト"/>
        <xdr:cNvSpPr txBox="1"/>
      </xdr:nvSpPr>
      <xdr:spPr>
        <a:xfrm>
          <a:off x="4686300" y="5859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7620</xdr:rowOff>
    </xdr:from>
    <xdr:to>
      <xdr:col>24</xdr:col>
      <xdr:colOff>114300</xdr:colOff>
      <xdr:row>35</xdr:row>
      <xdr:rowOff>109220</xdr:rowOff>
    </xdr:to>
    <xdr:sp macro="" textlink="">
      <xdr:nvSpPr>
        <xdr:cNvPr id="63" name="フローチャート: 判断 62"/>
        <xdr:cNvSpPr/>
      </xdr:nvSpPr>
      <xdr:spPr>
        <a:xfrm>
          <a:off x="4584700" y="60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13970</xdr:rowOff>
    </xdr:from>
    <xdr:to>
      <xdr:col>19</xdr:col>
      <xdr:colOff>177800</xdr:colOff>
      <xdr:row>39</xdr:row>
      <xdr:rowOff>53340</xdr:rowOff>
    </xdr:to>
    <xdr:cxnSp macro="">
      <xdr:nvCxnSpPr>
        <xdr:cNvPr id="64" name="直線コネクタ 63"/>
        <xdr:cNvCxnSpPr/>
      </xdr:nvCxnSpPr>
      <xdr:spPr>
        <a:xfrm>
          <a:off x="2908300" y="6700520"/>
          <a:ext cx="8890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119380</xdr:rowOff>
    </xdr:from>
    <xdr:to>
      <xdr:col>20</xdr:col>
      <xdr:colOff>38100</xdr:colOff>
      <xdr:row>35</xdr:row>
      <xdr:rowOff>49530</xdr:rowOff>
    </xdr:to>
    <xdr:sp macro="" textlink="">
      <xdr:nvSpPr>
        <xdr:cNvPr id="65" name="フローチャート: 判断 64"/>
        <xdr:cNvSpPr/>
      </xdr:nvSpPr>
      <xdr:spPr>
        <a:xfrm>
          <a:off x="3746500" y="594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66057</xdr:rowOff>
    </xdr:from>
    <xdr:ext cx="469744" cy="259045"/>
    <xdr:sp macro="" textlink="">
      <xdr:nvSpPr>
        <xdr:cNvPr id="66" name="テキスト ボックス 65"/>
        <xdr:cNvSpPr txBox="1"/>
      </xdr:nvSpPr>
      <xdr:spPr>
        <a:xfrm>
          <a:off x="3562428" y="572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63500</xdr:rowOff>
    </xdr:from>
    <xdr:to>
      <xdr:col>15</xdr:col>
      <xdr:colOff>50800</xdr:colOff>
      <xdr:row>39</xdr:row>
      <xdr:rowOff>13970</xdr:rowOff>
    </xdr:to>
    <xdr:cxnSp macro="">
      <xdr:nvCxnSpPr>
        <xdr:cNvPr id="67" name="直線コネクタ 66"/>
        <xdr:cNvCxnSpPr/>
      </xdr:nvCxnSpPr>
      <xdr:spPr>
        <a:xfrm>
          <a:off x="2019300" y="65786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109220</xdr:rowOff>
    </xdr:from>
    <xdr:to>
      <xdr:col>15</xdr:col>
      <xdr:colOff>101600</xdr:colOff>
      <xdr:row>35</xdr:row>
      <xdr:rowOff>39370</xdr:rowOff>
    </xdr:to>
    <xdr:sp macro="" textlink="">
      <xdr:nvSpPr>
        <xdr:cNvPr id="68" name="フローチャート: 判断 67"/>
        <xdr:cNvSpPr/>
      </xdr:nvSpPr>
      <xdr:spPr>
        <a:xfrm>
          <a:off x="2857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55897</xdr:rowOff>
    </xdr:from>
    <xdr:ext cx="469744" cy="259045"/>
    <xdr:sp macro="" textlink="">
      <xdr:nvSpPr>
        <xdr:cNvPr id="69" name="テキスト ボックス 68"/>
        <xdr:cNvSpPr txBox="1"/>
      </xdr:nvSpPr>
      <xdr:spPr>
        <a:xfrm>
          <a:off x="2673428" y="57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63500</xdr:rowOff>
    </xdr:from>
    <xdr:to>
      <xdr:col>10</xdr:col>
      <xdr:colOff>114300</xdr:colOff>
      <xdr:row>38</xdr:row>
      <xdr:rowOff>111760</xdr:rowOff>
    </xdr:to>
    <xdr:cxnSp macro="">
      <xdr:nvCxnSpPr>
        <xdr:cNvPr id="70" name="直線コネクタ 69"/>
        <xdr:cNvCxnSpPr/>
      </xdr:nvCxnSpPr>
      <xdr:spPr>
        <a:xfrm flipV="1">
          <a:off x="1130300" y="65786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73660</xdr:rowOff>
    </xdr:from>
    <xdr:to>
      <xdr:col>10</xdr:col>
      <xdr:colOff>165100</xdr:colOff>
      <xdr:row>34</xdr:row>
      <xdr:rowOff>3810</xdr:rowOff>
    </xdr:to>
    <xdr:sp macro="" textlink="">
      <xdr:nvSpPr>
        <xdr:cNvPr id="71" name="フローチャート: 判断 70"/>
        <xdr:cNvSpPr/>
      </xdr:nvSpPr>
      <xdr:spPr>
        <a:xfrm>
          <a:off x="1968500" y="573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20337</xdr:rowOff>
    </xdr:from>
    <xdr:ext cx="469744" cy="259045"/>
    <xdr:sp macro="" textlink="">
      <xdr:nvSpPr>
        <xdr:cNvPr id="72" name="テキスト ボックス 71"/>
        <xdr:cNvSpPr txBox="1"/>
      </xdr:nvSpPr>
      <xdr:spPr>
        <a:xfrm>
          <a:off x="1784428" y="5506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99060</xdr:rowOff>
    </xdr:from>
    <xdr:to>
      <xdr:col>6</xdr:col>
      <xdr:colOff>38100</xdr:colOff>
      <xdr:row>34</xdr:row>
      <xdr:rowOff>29210</xdr:rowOff>
    </xdr:to>
    <xdr:sp macro="" textlink="">
      <xdr:nvSpPr>
        <xdr:cNvPr id="73" name="フローチャート: 判断 72"/>
        <xdr:cNvSpPr/>
      </xdr:nvSpPr>
      <xdr:spPr>
        <a:xfrm>
          <a:off x="1079500" y="575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45737</xdr:rowOff>
    </xdr:from>
    <xdr:ext cx="469744" cy="259045"/>
    <xdr:sp macro="" textlink="">
      <xdr:nvSpPr>
        <xdr:cNvPr id="74" name="テキスト ボックス 73"/>
        <xdr:cNvSpPr txBox="1"/>
      </xdr:nvSpPr>
      <xdr:spPr>
        <a:xfrm>
          <a:off x="895428" y="553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39370</xdr:rowOff>
    </xdr:from>
    <xdr:to>
      <xdr:col>24</xdr:col>
      <xdr:colOff>114300</xdr:colOff>
      <xdr:row>39</xdr:row>
      <xdr:rowOff>140970</xdr:rowOff>
    </xdr:to>
    <xdr:sp macro="" textlink="">
      <xdr:nvSpPr>
        <xdr:cNvPr id="80" name="楕円 79"/>
        <xdr:cNvSpPr/>
      </xdr:nvSpPr>
      <xdr:spPr>
        <a:xfrm>
          <a:off x="4584700" y="672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125747</xdr:rowOff>
    </xdr:from>
    <xdr:ext cx="469744" cy="259045"/>
    <xdr:sp macro="" textlink="">
      <xdr:nvSpPr>
        <xdr:cNvPr id="81" name="議会費該当値テキスト"/>
        <xdr:cNvSpPr txBox="1"/>
      </xdr:nvSpPr>
      <xdr:spPr>
        <a:xfrm>
          <a:off x="4686300" y="664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2540</xdr:rowOff>
    </xdr:from>
    <xdr:to>
      <xdr:col>20</xdr:col>
      <xdr:colOff>38100</xdr:colOff>
      <xdr:row>39</xdr:row>
      <xdr:rowOff>104140</xdr:rowOff>
    </xdr:to>
    <xdr:sp macro="" textlink="">
      <xdr:nvSpPr>
        <xdr:cNvPr id="82" name="楕円 81"/>
        <xdr:cNvSpPr/>
      </xdr:nvSpPr>
      <xdr:spPr>
        <a:xfrm>
          <a:off x="3746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95267</xdr:rowOff>
    </xdr:from>
    <xdr:ext cx="469744" cy="259045"/>
    <xdr:sp macro="" textlink="">
      <xdr:nvSpPr>
        <xdr:cNvPr id="83" name="テキスト ボックス 82"/>
        <xdr:cNvSpPr txBox="1"/>
      </xdr:nvSpPr>
      <xdr:spPr>
        <a:xfrm>
          <a:off x="3562428"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134620</xdr:rowOff>
    </xdr:from>
    <xdr:to>
      <xdr:col>15</xdr:col>
      <xdr:colOff>101600</xdr:colOff>
      <xdr:row>39</xdr:row>
      <xdr:rowOff>64770</xdr:rowOff>
    </xdr:to>
    <xdr:sp macro="" textlink="">
      <xdr:nvSpPr>
        <xdr:cNvPr id="84" name="楕円 83"/>
        <xdr:cNvSpPr/>
      </xdr:nvSpPr>
      <xdr:spPr>
        <a:xfrm>
          <a:off x="2857500" y="664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55897</xdr:rowOff>
    </xdr:from>
    <xdr:ext cx="469744" cy="259045"/>
    <xdr:sp macro="" textlink="">
      <xdr:nvSpPr>
        <xdr:cNvPr id="85" name="テキスト ボックス 84"/>
        <xdr:cNvSpPr txBox="1"/>
      </xdr:nvSpPr>
      <xdr:spPr>
        <a:xfrm>
          <a:off x="2673428" y="674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12700</xdr:rowOff>
    </xdr:from>
    <xdr:to>
      <xdr:col>10</xdr:col>
      <xdr:colOff>165100</xdr:colOff>
      <xdr:row>38</xdr:row>
      <xdr:rowOff>114300</xdr:rowOff>
    </xdr:to>
    <xdr:sp macro="" textlink="">
      <xdr:nvSpPr>
        <xdr:cNvPr id="86" name="楕円 85"/>
        <xdr:cNvSpPr/>
      </xdr:nvSpPr>
      <xdr:spPr>
        <a:xfrm>
          <a:off x="19685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105427</xdr:rowOff>
    </xdr:from>
    <xdr:ext cx="469744" cy="259045"/>
    <xdr:sp macro="" textlink="">
      <xdr:nvSpPr>
        <xdr:cNvPr id="87" name="テキスト ボックス 86"/>
        <xdr:cNvSpPr txBox="1"/>
      </xdr:nvSpPr>
      <xdr:spPr>
        <a:xfrm>
          <a:off x="1784428"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60960</xdr:rowOff>
    </xdr:from>
    <xdr:to>
      <xdr:col>6</xdr:col>
      <xdr:colOff>38100</xdr:colOff>
      <xdr:row>38</xdr:row>
      <xdr:rowOff>162560</xdr:rowOff>
    </xdr:to>
    <xdr:sp macro="" textlink="">
      <xdr:nvSpPr>
        <xdr:cNvPr id="88" name="楕円 87"/>
        <xdr:cNvSpPr/>
      </xdr:nvSpPr>
      <xdr:spPr>
        <a:xfrm>
          <a:off x="10795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153687</xdr:rowOff>
    </xdr:from>
    <xdr:ext cx="469744" cy="259045"/>
    <xdr:sp macro="" textlink="">
      <xdr:nvSpPr>
        <xdr:cNvPr id="89" name="テキスト ボックス 88"/>
        <xdr:cNvSpPr txBox="1"/>
      </xdr:nvSpPr>
      <xdr:spPr>
        <a:xfrm>
          <a:off x="895428" y="666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113705</xdr:rowOff>
    </xdr:from>
    <xdr:to>
      <xdr:col>24</xdr:col>
      <xdr:colOff>62865</xdr:colOff>
      <xdr:row>58</xdr:row>
      <xdr:rowOff>135912</xdr:rowOff>
    </xdr:to>
    <xdr:cxnSp macro="">
      <xdr:nvCxnSpPr>
        <xdr:cNvPr id="116" name="直線コネクタ 115"/>
        <xdr:cNvCxnSpPr/>
      </xdr:nvCxnSpPr>
      <xdr:spPr>
        <a:xfrm flipV="1">
          <a:off x="4633595" y="9029105"/>
          <a:ext cx="1270" cy="1050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139739</xdr:rowOff>
    </xdr:from>
    <xdr:ext cx="534377" cy="259045"/>
    <xdr:sp macro="" textlink="">
      <xdr:nvSpPr>
        <xdr:cNvPr id="117" name="総務費最小値テキスト"/>
        <xdr:cNvSpPr txBox="1"/>
      </xdr:nvSpPr>
      <xdr:spPr>
        <a:xfrm>
          <a:off x="4686300" y="1008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135912</xdr:rowOff>
    </xdr:from>
    <xdr:to>
      <xdr:col>24</xdr:col>
      <xdr:colOff>152400</xdr:colOff>
      <xdr:row>58</xdr:row>
      <xdr:rowOff>135912</xdr:rowOff>
    </xdr:to>
    <xdr:cxnSp macro="">
      <xdr:nvCxnSpPr>
        <xdr:cNvPr id="118" name="直線コネクタ 117"/>
        <xdr:cNvCxnSpPr/>
      </xdr:nvCxnSpPr>
      <xdr:spPr>
        <a:xfrm>
          <a:off x="4546600" y="1008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60382</xdr:rowOff>
    </xdr:from>
    <xdr:ext cx="534377" cy="259045"/>
    <xdr:sp macro="" textlink="">
      <xdr:nvSpPr>
        <xdr:cNvPr id="119" name="総務費最大値テキスト"/>
        <xdr:cNvSpPr txBox="1"/>
      </xdr:nvSpPr>
      <xdr:spPr>
        <a:xfrm>
          <a:off x="4686300" y="880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56,296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113705</xdr:rowOff>
    </xdr:from>
    <xdr:to>
      <xdr:col>24</xdr:col>
      <xdr:colOff>152400</xdr:colOff>
      <xdr:row>52</xdr:row>
      <xdr:rowOff>113705</xdr:rowOff>
    </xdr:to>
    <xdr:cxnSp macro="">
      <xdr:nvCxnSpPr>
        <xdr:cNvPr id="120" name="直線コネクタ 119"/>
        <xdr:cNvCxnSpPr/>
      </xdr:nvCxnSpPr>
      <xdr:spPr>
        <a:xfrm>
          <a:off x="4546600" y="9029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49</xdr:row>
      <xdr:rowOff>152175</xdr:rowOff>
    </xdr:from>
    <xdr:to>
      <xdr:col>24</xdr:col>
      <xdr:colOff>63500</xdr:colOff>
      <xdr:row>55</xdr:row>
      <xdr:rowOff>80590</xdr:rowOff>
    </xdr:to>
    <xdr:cxnSp macro="">
      <xdr:nvCxnSpPr>
        <xdr:cNvPr id="121" name="直線コネクタ 120"/>
        <xdr:cNvCxnSpPr/>
      </xdr:nvCxnSpPr>
      <xdr:spPr>
        <a:xfrm>
          <a:off x="3797300" y="8553225"/>
          <a:ext cx="838200" cy="957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169642</xdr:rowOff>
    </xdr:from>
    <xdr:ext cx="534377" cy="259045"/>
    <xdr:sp macro="" textlink="">
      <xdr:nvSpPr>
        <xdr:cNvPr id="122" name="総務費平均値テキスト"/>
        <xdr:cNvSpPr txBox="1"/>
      </xdr:nvSpPr>
      <xdr:spPr>
        <a:xfrm>
          <a:off x="4686300" y="95993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19765</xdr:rowOff>
    </xdr:from>
    <xdr:to>
      <xdr:col>24</xdr:col>
      <xdr:colOff>114300</xdr:colOff>
      <xdr:row>56</xdr:row>
      <xdr:rowOff>121365</xdr:rowOff>
    </xdr:to>
    <xdr:sp macro="" textlink="">
      <xdr:nvSpPr>
        <xdr:cNvPr id="123" name="フローチャート: 判断 122"/>
        <xdr:cNvSpPr/>
      </xdr:nvSpPr>
      <xdr:spPr>
        <a:xfrm>
          <a:off x="4584700" y="962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49</xdr:row>
      <xdr:rowOff>152175</xdr:rowOff>
    </xdr:from>
    <xdr:to>
      <xdr:col>19</xdr:col>
      <xdr:colOff>177800</xdr:colOff>
      <xdr:row>54</xdr:row>
      <xdr:rowOff>152828</xdr:rowOff>
    </xdr:to>
    <xdr:cxnSp macro="">
      <xdr:nvCxnSpPr>
        <xdr:cNvPr id="124" name="直線コネクタ 123"/>
        <xdr:cNvCxnSpPr/>
      </xdr:nvCxnSpPr>
      <xdr:spPr>
        <a:xfrm flipV="1">
          <a:off x="2908300" y="8553225"/>
          <a:ext cx="889000" cy="857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34199</xdr:rowOff>
    </xdr:from>
    <xdr:to>
      <xdr:col>20</xdr:col>
      <xdr:colOff>38100</xdr:colOff>
      <xdr:row>55</xdr:row>
      <xdr:rowOff>135799</xdr:rowOff>
    </xdr:to>
    <xdr:sp macro="" textlink="">
      <xdr:nvSpPr>
        <xdr:cNvPr id="125" name="フローチャート: 判断 124"/>
        <xdr:cNvSpPr/>
      </xdr:nvSpPr>
      <xdr:spPr>
        <a:xfrm>
          <a:off x="3746500" y="946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126926</xdr:rowOff>
    </xdr:from>
    <xdr:ext cx="534377" cy="259045"/>
    <xdr:sp macro="" textlink="">
      <xdr:nvSpPr>
        <xdr:cNvPr id="126" name="テキスト ボックス 125"/>
        <xdr:cNvSpPr txBox="1"/>
      </xdr:nvSpPr>
      <xdr:spPr>
        <a:xfrm>
          <a:off x="3530111" y="955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152828</xdr:rowOff>
    </xdr:from>
    <xdr:to>
      <xdr:col>15</xdr:col>
      <xdr:colOff>50800</xdr:colOff>
      <xdr:row>55</xdr:row>
      <xdr:rowOff>82746</xdr:rowOff>
    </xdr:to>
    <xdr:cxnSp macro="">
      <xdr:nvCxnSpPr>
        <xdr:cNvPr id="127" name="直線コネクタ 126"/>
        <xdr:cNvCxnSpPr/>
      </xdr:nvCxnSpPr>
      <xdr:spPr>
        <a:xfrm flipV="1">
          <a:off x="2019300" y="9411128"/>
          <a:ext cx="889000" cy="10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122079</xdr:rowOff>
    </xdr:from>
    <xdr:to>
      <xdr:col>15</xdr:col>
      <xdr:colOff>101600</xdr:colOff>
      <xdr:row>56</xdr:row>
      <xdr:rowOff>52229</xdr:rowOff>
    </xdr:to>
    <xdr:sp macro="" textlink="">
      <xdr:nvSpPr>
        <xdr:cNvPr id="128" name="フローチャート: 判断 127"/>
        <xdr:cNvSpPr/>
      </xdr:nvSpPr>
      <xdr:spPr>
        <a:xfrm>
          <a:off x="2857500" y="9551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43356</xdr:rowOff>
    </xdr:from>
    <xdr:ext cx="534377" cy="259045"/>
    <xdr:sp macro="" textlink="">
      <xdr:nvSpPr>
        <xdr:cNvPr id="129" name="テキスト ボックス 128"/>
        <xdr:cNvSpPr txBox="1"/>
      </xdr:nvSpPr>
      <xdr:spPr>
        <a:xfrm>
          <a:off x="2641111" y="964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159588</xdr:rowOff>
    </xdr:from>
    <xdr:to>
      <xdr:col>10</xdr:col>
      <xdr:colOff>114300</xdr:colOff>
      <xdr:row>55</xdr:row>
      <xdr:rowOff>82746</xdr:rowOff>
    </xdr:to>
    <xdr:cxnSp macro="">
      <xdr:nvCxnSpPr>
        <xdr:cNvPr id="130" name="直線コネクタ 129"/>
        <xdr:cNvCxnSpPr/>
      </xdr:nvCxnSpPr>
      <xdr:spPr>
        <a:xfrm>
          <a:off x="1130300" y="9417888"/>
          <a:ext cx="889000" cy="94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153235</xdr:rowOff>
    </xdr:from>
    <xdr:to>
      <xdr:col>10</xdr:col>
      <xdr:colOff>165100</xdr:colOff>
      <xdr:row>56</xdr:row>
      <xdr:rowOff>83385</xdr:rowOff>
    </xdr:to>
    <xdr:sp macro="" textlink="">
      <xdr:nvSpPr>
        <xdr:cNvPr id="131" name="フローチャート: 判断 130"/>
        <xdr:cNvSpPr/>
      </xdr:nvSpPr>
      <xdr:spPr>
        <a:xfrm>
          <a:off x="1968500" y="958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74512</xdr:rowOff>
    </xdr:from>
    <xdr:ext cx="534377" cy="259045"/>
    <xdr:sp macro="" textlink="">
      <xdr:nvSpPr>
        <xdr:cNvPr id="132" name="テキスト ボックス 131"/>
        <xdr:cNvSpPr txBox="1"/>
      </xdr:nvSpPr>
      <xdr:spPr>
        <a:xfrm>
          <a:off x="1752111" y="967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114274</xdr:rowOff>
    </xdr:from>
    <xdr:to>
      <xdr:col>6</xdr:col>
      <xdr:colOff>38100</xdr:colOff>
      <xdr:row>56</xdr:row>
      <xdr:rowOff>44424</xdr:rowOff>
    </xdr:to>
    <xdr:sp macro="" textlink="">
      <xdr:nvSpPr>
        <xdr:cNvPr id="133" name="フローチャート: 判断 132"/>
        <xdr:cNvSpPr/>
      </xdr:nvSpPr>
      <xdr:spPr>
        <a:xfrm>
          <a:off x="1079500" y="954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35551</xdr:rowOff>
    </xdr:from>
    <xdr:ext cx="534377" cy="259045"/>
    <xdr:sp macro="" textlink="">
      <xdr:nvSpPr>
        <xdr:cNvPr id="134" name="テキスト ボックス 133"/>
        <xdr:cNvSpPr txBox="1"/>
      </xdr:nvSpPr>
      <xdr:spPr>
        <a:xfrm>
          <a:off x="863111" y="963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29790</xdr:rowOff>
    </xdr:from>
    <xdr:to>
      <xdr:col>24</xdr:col>
      <xdr:colOff>114300</xdr:colOff>
      <xdr:row>55</xdr:row>
      <xdr:rowOff>131390</xdr:rowOff>
    </xdr:to>
    <xdr:sp macro="" textlink="">
      <xdr:nvSpPr>
        <xdr:cNvPr id="140" name="楕円 139"/>
        <xdr:cNvSpPr/>
      </xdr:nvSpPr>
      <xdr:spPr>
        <a:xfrm>
          <a:off x="4584700" y="945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52667</xdr:rowOff>
    </xdr:from>
    <xdr:ext cx="534377" cy="259045"/>
    <xdr:sp macro="" textlink="">
      <xdr:nvSpPr>
        <xdr:cNvPr id="141" name="総務費該当値テキスト"/>
        <xdr:cNvSpPr txBox="1"/>
      </xdr:nvSpPr>
      <xdr:spPr>
        <a:xfrm>
          <a:off x="4686300" y="931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49</xdr:row>
      <xdr:rowOff>101375</xdr:rowOff>
    </xdr:from>
    <xdr:to>
      <xdr:col>20</xdr:col>
      <xdr:colOff>38100</xdr:colOff>
      <xdr:row>50</xdr:row>
      <xdr:rowOff>31525</xdr:rowOff>
    </xdr:to>
    <xdr:sp macro="" textlink="">
      <xdr:nvSpPr>
        <xdr:cNvPr id="142" name="楕円 141"/>
        <xdr:cNvSpPr/>
      </xdr:nvSpPr>
      <xdr:spPr>
        <a:xfrm>
          <a:off x="3746500" y="850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48</xdr:row>
      <xdr:rowOff>48052</xdr:rowOff>
    </xdr:from>
    <xdr:ext cx="534377" cy="259045"/>
    <xdr:sp macro="" textlink="">
      <xdr:nvSpPr>
        <xdr:cNvPr id="143" name="テキスト ボックス 142"/>
        <xdr:cNvSpPr txBox="1"/>
      </xdr:nvSpPr>
      <xdr:spPr>
        <a:xfrm>
          <a:off x="3530111" y="827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102028</xdr:rowOff>
    </xdr:from>
    <xdr:to>
      <xdr:col>15</xdr:col>
      <xdr:colOff>101600</xdr:colOff>
      <xdr:row>55</xdr:row>
      <xdr:rowOff>32178</xdr:rowOff>
    </xdr:to>
    <xdr:sp macro="" textlink="">
      <xdr:nvSpPr>
        <xdr:cNvPr id="144" name="楕円 143"/>
        <xdr:cNvSpPr/>
      </xdr:nvSpPr>
      <xdr:spPr>
        <a:xfrm>
          <a:off x="2857500" y="936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48705</xdr:rowOff>
    </xdr:from>
    <xdr:ext cx="534377" cy="259045"/>
    <xdr:sp macro="" textlink="">
      <xdr:nvSpPr>
        <xdr:cNvPr id="145" name="テキスト ボックス 144"/>
        <xdr:cNvSpPr txBox="1"/>
      </xdr:nvSpPr>
      <xdr:spPr>
        <a:xfrm>
          <a:off x="2641111" y="913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31946</xdr:rowOff>
    </xdr:from>
    <xdr:to>
      <xdr:col>10</xdr:col>
      <xdr:colOff>165100</xdr:colOff>
      <xdr:row>55</xdr:row>
      <xdr:rowOff>133546</xdr:rowOff>
    </xdr:to>
    <xdr:sp macro="" textlink="">
      <xdr:nvSpPr>
        <xdr:cNvPr id="146" name="楕円 145"/>
        <xdr:cNvSpPr/>
      </xdr:nvSpPr>
      <xdr:spPr>
        <a:xfrm>
          <a:off x="1968500" y="946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150073</xdr:rowOff>
    </xdr:from>
    <xdr:ext cx="534377" cy="259045"/>
    <xdr:sp macro="" textlink="">
      <xdr:nvSpPr>
        <xdr:cNvPr id="147" name="テキスト ボックス 146"/>
        <xdr:cNvSpPr txBox="1"/>
      </xdr:nvSpPr>
      <xdr:spPr>
        <a:xfrm>
          <a:off x="1752111" y="923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108788</xdr:rowOff>
    </xdr:from>
    <xdr:to>
      <xdr:col>6</xdr:col>
      <xdr:colOff>38100</xdr:colOff>
      <xdr:row>55</xdr:row>
      <xdr:rowOff>38938</xdr:rowOff>
    </xdr:to>
    <xdr:sp macro="" textlink="">
      <xdr:nvSpPr>
        <xdr:cNvPr id="148" name="楕円 147"/>
        <xdr:cNvSpPr/>
      </xdr:nvSpPr>
      <xdr:spPr>
        <a:xfrm>
          <a:off x="1079500" y="936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55465</xdr:rowOff>
    </xdr:from>
    <xdr:ext cx="534377" cy="259045"/>
    <xdr:sp macro="" textlink="">
      <xdr:nvSpPr>
        <xdr:cNvPr id="149" name="テキスト ボックス 148"/>
        <xdr:cNvSpPr txBox="1"/>
      </xdr:nvSpPr>
      <xdr:spPr>
        <a:xfrm>
          <a:off x="863111" y="914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2" name="テキスト ボックス 161"/>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28296</xdr:rowOff>
    </xdr:from>
    <xdr:to>
      <xdr:col>24</xdr:col>
      <xdr:colOff>62865</xdr:colOff>
      <xdr:row>78</xdr:row>
      <xdr:rowOff>43819</xdr:rowOff>
    </xdr:to>
    <xdr:cxnSp macro="">
      <xdr:nvCxnSpPr>
        <xdr:cNvPr id="176" name="直線コネクタ 175"/>
        <xdr:cNvCxnSpPr/>
      </xdr:nvCxnSpPr>
      <xdr:spPr>
        <a:xfrm flipV="1">
          <a:off x="4633595" y="12201246"/>
          <a:ext cx="1270" cy="121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47646</xdr:rowOff>
    </xdr:from>
    <xdr:ext cx="599010" cy="259045"/>
    <xdr:sp macro="" textlink="">
      <xdr:nvSpPr>
        <xdr:cNvPr id="177" name="民生費最小値テキスト"/>
        <xdr:cNvSpPr txBox="1"/>
      </xdr:nvSpPr>
      <xdr:spPr>
        <a:xfrm>
          <a:off x="4686300" y="13420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43819</xdr:rowOff>
    </xdr:from>
    <xdr:to>
      <xdr:col>24</xdr:col>
      <xdr:colOff>152400</xdr:colOff>
      <xdr:row>78</xdr:row>
      <xdr:rowOff>43819</xdr:rowOff>
    </xdr:to>
    <xdr:cxnSp macro="">
      <xdr:nvCxnSpPr>
        <xdr:cNvPr id="178" name="直線コネクタ 177"/>
        <xdr:cNvCxnSpPr/>
      </xdr:nvCxnSpPr>
      <xdr:spPr>
        <a:xfrm>
          <a:off x="4546600" y="13416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146423</xdr:rowOff>
    </xdr:from>
    <xdr:ext cx="599010" cy="259045"/>
    <xdr:sp macro="" textlink="">
      <xdr:nvSpPr>
        <xdr:cNvPr id="179" name="民生費最大値テキスト"/>
        <xdr:cNvSpPr txBox="1"/>
      </xdr:nvSpPr>
      <xdr:spPr>
        <a:xfrm>
          <a:off x="4686300" y="11976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28296</xdr:rowOff>
    </xdr:from>
    <xdr:to>
      <xdr:col>24</xdr:col>
      <xdr:colOff>152400</xdr:colOff>
      <xdr:row>71</xdr:row>
      <xdr:rowOff>28296</xdr:rowOff>
    </xdr:to>
    <xdr:cxnSp macro="">
      <xdr:nvCxnSpPr>
        <xdr:cNvPr id="180" name="直線コネクタ 179"/>
        <xdr:cNvCxnSpPr/>
      </xdr:nvCxnSpPr>
      <xdr:spPr>
        <a:xfrm>
          <a:off x="4546600" y="12201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98236</xdr:rowOff>
    </xdr:from>
    <xdr:to>
      <xdr:col>24</xdr:col>
      <xdr:colOff>63500</xdr:colOff>
      <xdr:row>76</xdr:row>
      <xdr:rowOff>99554</xdr:rowOff>
    </xdr:to>
    <xdr:cxnSp macro="">
      <xdr:nvCxnSpPr>
        <xdr:cNvPr id="181" name="直線コネクタ 180"/>
        <xdr:cNvCxnSpPr/>
      </xdr:nvCxnSpPr>
      <xdr:spPr>
        <a:xfrm>
          <a:off x="3797300" y="13128436"/>
          <a:ext cx="838200" cy="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71238</xdr:rowOff>
    </xdr:from>
    <xdr:ext cx="599010" cy="259045"/>
    <xdr:sp macro="" textlink="">
      <xdr:nvSpPr>
        <xdr:cNvPr id="182" name="民生費平均値テキスト"/>
        <xdr:cNvSpPr txBox="1"/>
      </xdr:nvSpPr>
      <xdr:spPr>
        <a:xfrm>
          <a:off x="4686300" y="127585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48361</xdr:rowOff>
    </xdr:from>
    <xdr:to>
      <xdr:col>24</xdr:col>
      <xdr:colOff>114300</xdr:colOff>
      <xdr:row>75</xdr:row>
      <xdr:rowOff>149961</xdr:rowOff>
    </xdr:to>
    <xdr:sp macro="" textlink="">
      <xdr:nvSpPr>
        <xdr:cNvPr id="183" name="フローチャート: 判断 182"/>
        <xdr:cNvSpPr/>
      </xdr:nvSpPr>
      <xdr:spPr>
        <a:xfrm>
          <a:off x="4584700" y="12907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98236</xdr:rowOff>
    </xdr:from>
    <xdr:to>
      <xdr:col>19</xdr:col>
      <xdr:colOff>177800</xdr:colOff>
      <xdr:row>76</xdr:row>
      <xdr:rowOff>111168</xdr:rowOff>
    </xdr:to>
    <xdr:cxnSp macro="">
      <xdr:nvCxnSpPr>
        <xdr:cNvPr id="184" name="直線コネクタ 183"/>
        <xdr:cNvCxnSpPr/>
      </xdr:nvCxnSpPr>
      <xdr:spPr>
        <a:xfrm flipV="1">
          <a:off x="2908300" y="13128436"/>
          <a:ext cx="889000" cy="1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28125</xdr:rowOff>
    </xdr:from>
    <xdr:to>
      <xdr:col>20</xdr:col>
      <xdr:colOff>38100</xdr:colOff>
      <xdr:row>75</xdr:row>
      <xdr:rowOff>129725</xdr:rowOff>
    </xdr:to>
    <xdr:sp macro="" textlink="">
      <xdr:nvSpPr>
        <xdr:cNvPr id="185" name="フローチャート: 判断 184"/>
        <xdr:cNvSpPr/>
      </xdr:nvSpPr>
      <xdr:spPr>
        <a:xfrm>
          <a:off x="3746500" y="128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146252</xdr:rowOff>
    </xdr:from>
    <xdr:ext cx="599010" cy="259045"/>
    <xdr:sp macro="" textlink="">
      <xdr:nvSpPr>
        <xdr:cNvPr id="186" name="テキスト ボックス 185"/>
        <xdr:cNvSpPr txBox="1"/>
      </xdr:nvSpPr>
      <xdr:spPr>
        <a:xfrm>
          <a:off x="3497795" y="12662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111168</xdr:rowOff>
    </xdr:from>
    <xdr:to>
      <xdr:col>15</xdr:col>
      <xdr:colOff>50800</xdr:colOff>
      <xdr:row>76</xdr:row>
      <xdr:rowOff>150248</xdr:rowOff>
    </xdr:to>
    <xdr:cxnSp macro="">
      <xdr:nvCxnSpPr>
        <xdr:cNvPr id="187" name="直線コネクタ 186"/>
        <xdr:cNvCxnSpPr/>
      </xdr:nvCxnSpPr>
      <xdr:spPr>
        <a:xfrm flipV="1">
          <a:off x="2019300" y="13141368"/>
          <a:ext cx="889000" cy="3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148630</xdr:rowOff>
    </xdr:from>
    <xdr:to>
      <xdr:col>15</xdr:col>
      <xdr:colOff>101600</xdr:colOff>
      <xdr:row>75</xdr:row>
      <xdr:rowOff>78780</xdr:rowOff>
    </xdr:to>
    <xdr:sp macro="" textlink="">
      <xdr:nvSpPr>
        <xdr:cNvPr id="188" name="フローチャート: 判断 187"/>
        <xdr:cNvSpPr/>
      </xdr:nvSpPr>
      <xdr:spPr>
        <a:xfrm>
          <a:off x="2857500" y="1283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95307</xdr:rowOff>
    </xdr:from>
    <xdr:ext cx="599010" cy="259045"/>
    <xdr:sp macro="" textlink="">
      <xdr:nvSpPr>
        <xdr:cNvPr id="189" name="テキスト ボックス 188"/>
        <xdr:cNvSpPr txBox="1"/>
      </xdr:nvSpPr>
      <xdr:spPr>
        <a:xfrm>
          <a:off x="2608795" y="12611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150248</xdr:rowOff>
    </xdr:from>
    <xdr:to>
      <xdr:col>10</xdr:col>
      <xdr:colOff>114300</xdr:colOff>
      <xdr:row>77</xdr:row>
      <xdr:rowOff>73134</xdr:rowOff>
    </xdr:to>
    <xdr:cxnSp macro="">
      <xdr:nvCxnSpPr>
        <xdr:cNvPr id="190" name="直線コネクタ 189"/>
        <xdr:cNvCxnSpPr/>
      </xdr:nvCxnSpPr>
      <xdr:spPr>
        <a:xfrm flipV="1">
          <a:off x="1130300" y="13180448"/>
          <a:ext cx="889000" cy="94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75445</xdr:rowOff>
    </xdr:from>
    <xdr:to>
      <xdr:col>10</xdr:col>
      <xdr:colOff>165100</xdr:colOff>
      <xdr:row>76</xdr:row>
      <xdr:rowOff>5595</xdr:rowOff>
    </xdr:to>
    <xdr:sp macro="" textlink="">
      <xdr:nvSpPr>
        <xdr:cNvPr id="191" name="フローチャート: 判断 190"/>
        <xdr:cNvSpPr/>
      </xdr:nvSpPr>
      <xdr:spPr>
        <a:xfrm>
          <a:off x="1968500" y="1293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22122</xdr:rowOff>
    </xdr:from>
    <xdr:ext cx="599010" cy="259045"/>
    <xdr:sp macro="" textlink="">
      <xdr:nvSpPr>
        <xdr:cNvPr id="192" name="テキスト ボックス 191"/>
        <xdr:cNvSpPr txBox="1"/>
      </xdr:nvSpPr>
      <xdr:spPr>
        <a:xfrm>
          <a:off x="1719795" y="1270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90228</xdr:rowOff>
    </xdr:from>
    <xdr:to>
      <xdr:col>6</xdr:col>
      <xdr:colOff>38100</xdr:colOff>
      <xdr:row>76</xdr:row>
      <xdr:rowOff>20377</xdr:rowOff>
    </xdr:to>
    <xdr:sp macro="" textlink="">
      <xdr:nvSpPr>
        <xdr:cNvPr id="193" name="フローチャート: 判断 192"/>
        <xdr:cNvSpPr/>
      </xdr:nvSpPr>
      <xdr:spPr>
        <a:xfrm>
          <a:off x="1079500" y="129489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36905</xdr:rowOff>
    </xdr:from>
    <xdr:ext cx="599010" cy="259045"/>
    <xdr:sp macro="" textlink="">
      <xdr:nvSpPr>
        <xdr:cNvPr id="194" name="テキスト ボックス 193"/>
        <xdr:cNvSpPr txBox="1"/>
      </xdr:nvSpPr>
      <xdr:spPr>
        <a:xfrm>
          <a:off x="830795" y="12724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48754</xdr:rowOff>
    </xdr:from>
    <xdr:to>
      <xdr:col>24</xdr:col>
      <xdr:colOff>114300</xdr:colOff>
      <xdr:row>76</xdr:row>
      <xdr:rowOff>150354</xdr:rowOff>
    </xdr:to>
    <xdr:sp macro="" textlink="">
      <xdr:nvSpPr>
        <xdr:cNvPr id="200" name="楕円 199"/>
        <xdr:cNvSpPr/>
      </xdr:nvSpPr>
      <xdr:spPr>
        <a:xfrm>
          <a:off x="4584700" y="1307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27181</xdr:rowOff>
    </xdr:from>
    <xdr:ext cx="599010" cy="259045"/>
    <xdr:sp macro="" textlink="">
      <xdr:nvSpPr>
        <xdr:cNvPr id="201" name="民生費該当値テキスト"/>
        <xdr:cNvSpPr txBox="1"/>
      </xdr:nvSpPr>
      <xdr:spPr>
        <a:xfrm>
          <a:off x="4686300" y="13057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47436</xdr:rowOff>
    </xdr:from>
    <xdr:to>
      <xdr:col>20</xdr:col>
      <xdr:colOff>38100</xdr:colOff>
      <xdr:row>76</xdr:row>
      <xdr:rowOff>149036</xdr:rowOff>
    </xdr:to>
    <xdr:sp macro="" textlink="">
      <xdr:nvSpPr>
        <xdr:cNvPr id="202" name="楕円 201"/>
        <xdr:cNvSpPr/>
      </xdr:nvSpPr>
      <xdr:spPr>
        <a:xfrm>
          <a:off x="3746500" y="1307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140163</xdr:rowOff>
    </xdr:from>
    <xdr:ext cx="599010" cy="259045"/>
    <xdr:sp macro="" textlink="">
      <xdr:nvSpPr>
        <xdr:cNvPr id="203" name="テキスト ボックス 202"/>
        <xdr:cNvSpPr txBox="1"/>
      </xdr:nvSpPr>
      <xdr:spPr>
        <a:xfrm>
          <a:off x="3497795" y="13170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60368</xdr:rowOff>
    </xdr:from>
    <xdr:to>
      <xdr:col>15</xdr:col>
      <xdr:colOff>101600</xdr:colOff>
      <xdr:row>76</xdr:row>
      <xdr:rowOff>161968</xdr:rowOff>
    </xdr:to>
    <xdr:sp macro="" textlink="">
      <xdr:nvSpPr>
        <xdr:cNvPr id="204" name="楕円 203"/>
        <xdr:cNvSpPr/>
      </xdr:nvSpPr>
      <xdr:spPr>
        <a:xfrm>
          <a:off x="2857500" y="1309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153095</xdr:rowOff>
    </xdr:from>
    <xdr:ext cx="599010" cy="259045"/>
    <xdr:sp macro="" textlink="">
      <xdr:nvSpPr>
        <xdr:cNvPr id="205" name="テキスト ボックス 204"/>
        <xdr:cNvSpPr txBox="1"/>
      </xdr:nvSpPr>
      <xdr:spPr>
        <a:xfrm>
          <a:off x="2608795" y="1318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99448</xdr:rowOff>
    </xdr:from>
    <xdr:to>
      <xdr:col>10</xdr:col>
      <xdr:colOff>165100</xdr:colOff>
      <xdr:row>77</xdr:row>
      <xdr:rowOff>29598</xdr:rowOff>
    </xdr:to>
    <xdr:sp macro="" textlink="">
      <xdr:nvSpPr>
        <xdr:cNvPr id="206" name="楕円 205"/>
        <xdr:cNvSpPr/>
      </xdr:nvSpPr>
      <xdr:spPr>
        <a:xfrm>
          <a:off x="1968500" y="1312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20725</xdr:rowOff>
    </xdr:from>
    <xdr:ext cx="599010" cy="259045"/>
    <xdr:sp macro="" textlink="">
      <xdr:nvSpPr>
        <xdr:cNvPr id="207" name="テキスト ボックス 206"/>
        <xdr:cNvSpPr txBox="1"/>
      </xdr:nvSpPr>
      <xdr:spPr>
        <a:xfrm>
          <a:off x="1719795" y="13222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22334</xdr:rowOff>
    </xdr:from>
    <xdr:to>
      <xdr:col>6</xdr:col>
      <xdr:colOff>38100</xdr:colOff>
      <xdr:row>77</xdr:row>
      <xdr:rowOff>123934</xdr:rowOff>
    </xdr:to>
    <xdr:sp macro="" textlink="">
      <xdr:nvSpPr>
        <xdr:cNvPr id="208" name="楕円 207"/>
        <xdr:cNvSpPr/>
      </xdr:nvSpPr>
      <xdr:spPr>
        <a:xfrm>
          <a:off x="1079500" y="1322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115061</xdr:rowOff>
    </xdr:from>
    <xdr:ext cx="599010" cy="259045"/>
    <xdr:sp macro="" textlink="">
      <xdr:nvSpPr>
        <xdr:cNvPr id="209" name="テキスト ボックス 208"/>
        <xdr:cNvSpPr txBox="1"/>
      </xdr:nvSpPr>
      <xdr:spPr>
        <a:xfrm>
          <a:off x="830795" y="13316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2" name="テキスト ボックス 22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4" name="テキスト ボックス 22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6" name="テキスト ボックス 22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8" name="テキスト ボックス 227"/>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117983</xdr:rowOff>
    </xdr:from>
    <xdr:to>
      <xdr:col>24</xdr:col>
      <xdr:colOff>62865</xdr:colOff>
      <xdr:row>99</xdr:row>
      <xdr:rowOff>43323</xdr:rowOff>
    </xdr:to>
    <xdr:cxnSp macro="">
      <xdr:nvCxnSpPr>
        <xdr:cNvPr id="232" name="直線コネクタ 231"/>
        <xdr:cNvCxnSpPr/>
      </xdr:nvCxnSpPr>
      <xdr:spPr>
        <a:xfrm flipV="1">
          <a:off x="4633595" y="15548483"/>
          <a:ext cx="1270" cy="1468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47150</xdr:rowOff>
    </xdr:from>
    <xdr:ext cx="534377" cy="259045"/>
    <xdr:sp macro="" textlink="">
      <xdr:nvSpPr>
        <xdr:cNvPr id="233" name="衛生費最小値テキスト"/>
        <xdr:cNvSpPr txBox="1"/>
      </xdr:nvSpPr>
      <xdr:spPr>
        <a:xfrm>
          <a:off x="4686300" y="1702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43323</xdr:rowOff>
    </xdr:from>
    <xdr:to>
      <xdr:col>24</xdr:col>
      <xdr:colOff>152400</xdr:colOff>
      <xdr:row>99</xdr:row>
      <xdr:rowOff>43323</xdr:rowOff>
    </xdr:to>
    <xdr:cxnSp macro="">
      <xdr:nvCxnSpPr>
        <xdr:cNvPr id="234" name="直線コネクタ 233"/>
        <xdr:cNvCxnSpPr/>
      </xdr:nvCxnSpPr>
      <xdr:spPr>
        <a:xfrm>
          <a:off x="4546600" y="17016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64660</xdr:rowOff>
    </xdr:from>
    <xdr:ext cx="534377" cy="259045"/>
    <xdr:sp macro="" textlink="">
      <xdr:nvSpPr>
        <xdr:cNvPr id="235" name="衛生費最大値テキスト"/>
        <xdr:cNvSpPr txBox="1"/>
      </xdr:nvSpPr>
      <xdr:spPr>
        <a:xfrm>
          <a:off x="4686300" y="1532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50,475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117983</xdr:rowOff>
    </xdr:from>
    <xdr:to>
      <xdr:col>24</xdr:col>
      <xdr:colOff>152400</xdr:colOff>
      <xdr:row>90</xdr:row>
      <xdr:rowOff>117983</xdr:rowOff>
    </xdr:to>
    <xdr:cxnSp macro="">
      <xdr:nvCxnSpPr>
        <xdr:cNvPr id="236" name="直線コネクタ 235"/>
        <xdr:cNvCxnSpPr/>
      </xdr:nvCxnSpPr>
      <xdr:spPr>
        <a:xfrm>
          <a:off x="4546600" y="1554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17445</xdr:rowOff>
    </xdr:from>
    <xdr:to>
      <xdr:col>24</xdr:col>
      <xdr:colOff>63500</xdr:colOff>
      <xdr:row>95</xdr:row>
      <xdr:rowOff>22885</xdr:rowOff>
    </xdr:to>
    <xdr:cxnSp macro="">
      <xdr:nvCxnSpPr>
        <xdr:cNvPr id="237" name="直線コネクタ 236"/>
        <xdr:cNvCxnSpPr/>
      </xdr:nvCxnSpPr>
      <xdr:spPr>
        <a:xfrm>
          <a:off x="3797300" y="16305195"/>
          <a:ext cx="838200" cy="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143085</xdr:rowOff>
    </xdr:from>
    <xdr:ext cx="534377" cy="259045"/>
    <xdr:sp macro="" textlink="">
      <xdr:nvSpPr>
        <xdr:cNvPr id="238" name="衛生費平均値テキスト"/>
        <xdr:cNvSpPr txBox="1"/>
      </xdr:nvSpPr>
      <xdr:spPr>
        <a:xfrm>
          <a:off x="4686300" y="16430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164658</xdr:rowOff>
    </xdr:from>
    <xdr:to>
      <xdr:col>24</xdr:col>
      <xdr:colOff>114300</xdr:colOff>
      <xdr:row>96</xdr:row>
      <xdr:rowOff>94808</xdr:rowOff>
    </xdr:to>
    <xdr:sp macro="" textlink="">
      <xdr:nvSpPr>
        <xdr:cNvPr id="239" name="フローチャート: 判断 238"/>
        <xdr:cNvSpPr/>
      </xdr:nvSpPr>
      <xdr:spPr>
        <a:xfrm>
          <a:off x="4584700" y="164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17445</xdr:rowOff>
    </xdr:from>
    <xdr:to>
      <xdr:col>19</xdr:col>
      <xdr:colOff>177800</xdr:colOff>
      <xdr:row>95</xdr:row>
      <xdr:rowOff>33493</xdr:rowOff>
    </xdr:to>
    <xdr:cxnSp macro="">
      <xdr:nvCxnSpPr>
        <xdr:cNvPr id="240" name="直線コネクタ 239"/>
        <xdr:cNvCxnSpPr/>
      </xdr:nvCxnSpPr>
      <xdr:spPr>
        <a:xfrm flipV="1">
          <a:off x="2908300" y="16305195"/>
          <a:ext cx="889000" cy="16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154234</xdr:rowOff>
    </xdr:from>
    <xdr:to>
      <xdr:col>20</xdr:col>
      <xdr:colOff>38100</xdr:colOff>
      <xdr:row>96</xdr:row>
      <xdr:rowOff>84384</xdr:rowOff>
    </xdr:to>
    <xdr:sp macro="" textlink="">
      <xdr:nvSpPr>
        <xdr:cNvPr id="241" name="フローチャート: 判断 240"/>
        <xdr:cNvSpPr/>
      </xdr:nvSpPr>
      <xdr:spPr>
        <a:xfrm>
          <a:off x="3746500" y="16441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75511</xdr:rowOff>
    </xdr:from>
    <xdr:ext cx="534377" cy="259045"/>
    <xdr:sp macro="" textlink="">
      <xdr:nvSpPr>
        <xdr:cNvPr id="242" name="テキスト ボックス 241"/>
        <xdr:cNvSpPr txBox="1"/>
      </xdr:nvSpPr>
      <xdr:spPr>
        <a:xfrm>
          <a:off x="3530111" y="16534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33493</xdr:rowOff>
    </xdr:from>
    <xdr:to>
      <xdr:col>15</xdr:col>
      <xdr:colOff>50800</xdr:colOff>
      <xdr:row>95</xdr:row>
      <xdr:rowOff>41402</xdr:rowOff>
    </xdr:to>
    <xdr:cxnSp macro="">
      <xdr:nvCxnSpPr>
        <xdr:cNvPr id="243" name="直線コネクタ 242"/>
        <xdr:cNvCxnSpPr/>
      </xdr:nvCxnSpPr>
      <xdr:spPr>
        <a:xfrm flipV="1">
          <a:off x="2019300" y="16321243"/>
          <a:ext cx="889000" cy="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168179</xdr:rowOff>
    </xdr:from>
    <xdr:to>
      <xdr:col>15</xdr:col>
      <xdr:colOff>101600</xdr:colOff>
      <xdr:row>96</xdr:row>
      <xdr:rowOff>98329</xdr:rowOff>
    </xdr:to>
    <xdr:sp macro="" textlink="">
      <xdr:nvSpPr>
        <xdr:cNvPr id="244" name="フローチャート: 判断 243"/>
        <xdr:cNvSpPr/>
      </xdr:nvSpPr>
      <xdr:spPr>
        <a:xfrm>
          <a:off x="2857500" y="1645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89456</xdr:rowOff>
    </xdr:from>
    <xdr:ext cx="534377" cy="259045"/>
    <xdr:sp macro="" textlink="">
      <xdr:nvSpPr>
        <xdr:cNvPr id="245" name="テキスト ボックス 244"/>
        <xdr:cNvSpPr txBox="1"/>
      </xdr:nvSpPr>
      <xdr:spPr>
        <a:xfrm>
          <a:off x="2641111" y="1654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41402</xdr:rowOff>
    </xdr:from>
    <xdr:to>
      <xdr:col>10</xdr:col>
      <xdr:colOff>114300</xdr:colOff>
      <xdr:row>95</xdr:row>
      <xdr:rowOff>106781</xdr:rowOff>
    </xdr:to>
    <xdr:cxnSp macro="">
      <xdr:nvCxnSpPr>
        <xdr:cNvPr id="246" name="直線コネクタ 245"/>
        <xdr:cNvCxnSpPr/>
      </xdr:nvCxnSpPr>
      <xdr:spPr>
        <a:xfrm flipV="1">
          <a:off x="1130300" y="16329152"/>
          <a:ext cx="889000" cy="6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138460</xdr:rowOff>
    </xdr:from>
    <xdr:to>
      <xdr:col>10</xdr:col>
      <xdr:colOff>165100</xdr:colOff>
      <xdr:row>96</xdr:row>
      <xdr:rowOff>68610</xdr:rowOff>
    </xdr:to>
    <xdr:sp macro="" textlink="">
      <xdr:nvSpPr>
        <xdr:cNvPr id="247" name="フローチャート: 判断 246"/>
        <xdr:cNvSpPr/>
      </xdr:nvSpPr>
      <xdr:spPr>
        <a:xfrm>
          <a:off x="1968500" y="1642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59737</xdr:rowOff>
    </xdr:from>
    <xdr:ext cx="534377" cy="259045"/>
    <xdr:sp macro="" textlink="">
      <xdr:nvSpPr>
        <xdr:cNvPr id="248" name="テキスト ボックス 247"/>
        <xdr:cNvSpPr txBox="1"/>
      </xdr:nvSpPr>
      <xdr:spPr>
        <a:xfrm>
          <a:off x="1752111" y="1651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124287</xdr:rowOff>
    </xdr:from>
    <xdr:to>
      <xdr:col>6</xdr:col>
      <xdr:colOff>38100</xdr:colOff>
      <xdr:row>96</xdr:row>
      <xdr:rowOff>54437</xdr:rowOff>
    </xdr:to>
    <xdr:sp macro="" textlink="">
      <xdr:nvSpPr>
        <xdr:cNvPr id="249" name="フローチャート: 判断 248"/>
        <xdr:cNvSpPr/>
      </xdr:nvSpPr>
      <xdr:spPr>
        <a:xfrm>
          <a:off x="1079500" y="1641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45564</xdr:rowOff>
    </xdr:from>
    <xdr:ext cx="534377" cy="259045"/>
    <xdr:sp macro="" textlink="">
      <xdr:nvSpPr>
        <xdr:cNvPr id="250" name="テキスト ボックス 249"/>
        <xdr:cNvSpPr txBox="1"/>
      </xdr:nvSpPr>
      <xdr:spPr>
        <a:xfrm>
          <a:off x="863111" y="16504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143535</xdr:rowOff>
    </xdr:from>
    <xdr:to>
      <xdr:col>24</xdr:col>
      <xdr:colOff>114300</xdr:colOff>
      <xdr:row>95</xdr:row>
      <xdr:rowOff>73685</xdr:rowOff>
    </xdr:to>
    <xdr:sp macro="" textlink="">
      <xdr:nvSpPr>
        <xdr:cNvPr id="256" name="楕円 255"/>
        <xdr:cNvSpPr/>
      </xdr:nvSpPr>
      <xdr:spPr>
        <a:xfrm>
          <a:off x="4584700" y="1625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166412</xdr:rowOff>
    </xdr:from>
    <xdr:ext cx="534377" cy="259045"/>
    <xdr:sp macro="" textlink="">
      <xdr:nvSpPr>
        <xdr:cNvPr id="257" name="衛生費該当値テキスト"/>
        <xdr:cNvSpPr txBox="1"/>
      </xdr:nvSpPr>
      <xdr:spPr>
        <a:xfrm>
          <a:off x="4686300" y="1611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138095</xdr:rowOff>
    </xdr:from>
    <xdr:to>
      <xdr:col>20</xdr:col>
      <xdr:colOff>38100</xdr:colOff>
      <xdr:row>95</xdr:row>
      <xdr:rowOff>68245</xdr:rowOff>
    </xdr:to>
    <xdr:sp macro="" textlink="">
      <xdr:nvSpPr>
        <xdr:cNvPr id="258" name="楕円 257"/>
        <xdr:cNvSpPr/>
      </xdr:nvSpPr>
      <xdr:spPr>
        <a:xfrm>
          <a:off x="3746500" y="1625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84772</xdr:rowOff>
    </xdr:from>
    <xdr:ext cx="534377" cy="259045"/>
    <xdr:sp macro="" textlink="">
      <xdr:nvSpPr>
        <xdr:cNvPr id="259" name="テキスト ボックス 258"/>
        <xdr:cNvSpPr txBox="1"/>
      </xdr:nvSpPr>
      <xdr:spPr>
        <a:xfrm>
          <a:off x="3530111" y="1602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154143</xdr:rowOff>
    </xdr:from>
    <xdr:to>
      <xdr:col>15</xdr:col>
      <xdr:colOff>101600</xdr:colOff>
      <xdr:row>95</xdr:row>
      <xdr:rowOff>84293</xdr:rowOff>
    </xdr:to>
    <xdr:sp macro="" textlink="">
      <xdr:nvSpPr>
        <xdr:cNvPr id="260" name="楕円 259"/>
        <xdr:cNvSpPr/>
      </xdr:nvSpPr>
      <xdr:spPr>
        <a:xfrm>
          <a:off x="2857500" y="1627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100820</xdr:rowOff>
    </xdr:from>
    <xdr:ext cx="534377" cy="259045"/>
    <xdr:sp macro="" textlink="">
      <xdr:nvSpPr>
        <xdr:cNvPr id="261" name="テキスト ボックス 260"/>
        <xdr:cNvSpPr txBox="1"/>
      </xdr:nvSpPr>
      <xdr:spPr>
        <a:xfrm>
          <a:off x="2641111" y="16045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162052</xdr:rowOff>
    </xdr:from>
    <xdr:to>
      <xdr:col>10</xdr:col>
      <xdr:colOff>165100</xdr:colOff>
      <xdr:row>95</xdr:row>
      <xdr:rowOff>92202</xdr:rowOff>
    </xdr:to>
    <xdr:sp macro="" textlink="">
      <xdr:nvSpPr>
        <xdr:cNvPr id="262" name="楕円 261"/>
        <xdr:cNvSpPr/>
      </xdr:nvSpPr>
      <xdr:spPr>
        <a:xfrm>
          <a:off x="1968500" y="1627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108729</xdr:rowOff>
    </xdr:from>
    <xdr:ext cx="534377" cy="259045"/>
    <xdr:sp macro="" textlink="">
      <xdr:nvSpPr>
        <xdr:cNvPr id="263" name="テキスト ボックス 262"/>
        <xdr:cNvSpPr txBox="1"/>
      </xdr:nvSpPr>
      <xdr:spPr>
        <a:xfrm>
          <a:off x="1752111" y="1605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55981</xdr:rowOff>
    </xdr:from>
    <xdr:to>
      <xdr:col>6</xdr:col>
      <xdr:colOff>38100</xdr:colOff>
      <xdr:row>95</xdr:row>
      <xdr:rowOff>157581</xdr:rowOff>
    </xdr:to>
    <xdr:sp macro="" textlink="">
      <xdr:nvSpPr>
        <xdr:cNvPr id="264" name="楕円 263"/>
        <xdr:cNvSpPr/>
      </xdr:nvSpPr>
      <xdr:spPr>
        <a:xfrm>
          <a:off x="1079500" y="1634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2658</xdr:rowOff>
    </xdr:from>
    <xdr:ext cx="534377" cy="259045"/>
    <xdr:sp macro="" textlink="">
      <xdr:nvSpPr>
        <xdr:cNvPr id="265" name="テキスト ボックス 264"/>
        <xdr:cNvSpPr txBox="1"/>
      </xdr:nvSpPr>
      <xdr:spPr>
        <a:xfrm>
          <a:off x="863111" y="1611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128079</xdr:rowOff>
    </xdr:from>
    <xdr:to>
      <xdr:col>54</xdr:col>
      <xdr:colOff>189865</xdr:colOff>
      <xdr:row>39</xdr:row>
      <xdr:rowOff>43879</xdr:rowOff>
    </xdr:to>
    <xdr:cxnSp macro="">
      <xdr:nvCxnSpPr>
        <xdr:cNvPr id="289" name="直線コネクタ 288"/>
        <xdr:cNvCxnSpPr/>
      </xdr:nvCxnSpPr>
      <xdr:spPr>
        <a:xfrm flipV="1">
          <a:off x="10475595" y="5100129"/>
          <a:ext cx="1270" cy="1630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47706</xdr:rowOff>
    </xdr:from>
    <xdr:ext cx="249299" cy="259045"/>
    <xdr:sp macro="" textlink="">
      <xdr:nvSpPr>
        <xdr:cNvPr id="290" name="労働費最小値テキスト"/>
        <xdr:cNvSpPr txBox="1"/>
      </xdr:nvSpPr>
      <xdr:spPr>
        <a:xfrm>
          <a:off x="10528300" y="6734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43879</xdr:rowOff>
    </xdr:from>
    <xdr:to>
      <xdr:col>55</xdr:col>
      <xdr:colOff>88900</xdr:colOff>
      <xdr:row>39</xdr:row>
      <xdr:rowOff>43879</xdr:rowOff>
    </xdr:to>
    <xdr:cxnSp macro="">
      <xdr:nvCxnSpPr>
        <xdr:cNvPr id="291" name="直線コネクタ 290"/>
        <xdr:cNvCxnSpPr/>
      </xdr:nvCxnSpPr>
      <xdr:spPr>
        <a:xfrm>
          <a:off x="10388600" y="673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74756</xdr:rowOff>
    </xdr:from>
    <xdr:ext cx="469744" cy="259045"/>
    <xdr:sp macro="" textlink="">
      <xdr:nvSpPr>
        <xdr:cNvPr id="292" name="労働費最大値テキスト"/>
        <xdr:cNvSpPr txBox="1"/>
      </xdr:nvSpPr>
      <xdr:spPr>
        <a:xfrm>
          <a:off x="10528300" y="487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128079</xdr:rowOff>
    </xdr:from>
    <xdr:to>
      <xdr:col>55</xdr:col>
      <xdr:colOff>88900</xdr:colOff>
      <xdr:row>29</xdr:row>
      <xdr:rowOff>128079</xdr:rowOff>
    </xdr:to>
    <xdr:cxnSp macro="">
      <xdr:nvCxnSpPr>
        <xdr:cNvPr id="293" name="直線コネクタ 292"/>
        <xdr:cNvCxnSpPr/>
      </xdr:nvCxnSpPr>
      <xdr:spPr>
        <a:xfrm>
          <a:off x="10388600" y="5100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29</xdr:row>
      <xdr:rowOff>128079</xdr:rowOff>
    </xdr:from>
    <xdr:to>
      <xdr:col>55</xdr:col>
      <xdr:colOff>0</xdr:colOff>
      <xdr:row>35</xdr:row>
      <xdr:rowOff>64453</xdr:rowOff>
    </xdr:to>
    <xdr:cxnSp macro="">
      <xdr:nvCxnSpPr>
        <xdr:cNvPr id="294" name="直線コネクタ 293"/>
        <xdr:cNvCxnSpPr/>
      </xdr:nvCxnSpPr>
      <xdr:spPr>
        <a:xfrm flipV="1">
          <a:off x="9639300" y="5100129"/>
          <a:ext cx="838200" cy="96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76852</xdr:rowOff>
    </xdr:from>
    <xdr:ext cx="469744" cy="259045"/>
    <xdr:sp macro="" textlink="">
      <xdr:nvSpPr>
        <xdr:cNvPr id="295" name="労働費平均値テキスト"/>
        <xdr:cNvSpPr txBox="1"/>
      </xdr:nvSpPr>
      <xdr:spPr>
        <a:xfrm>
          <a:off x="10528300" y="6420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98425</xdr:rowOff>
    </xdr:from>
    <xdr:to>
      <xdr:col>55</xdr:col>
      <xdr:colOff>50800</xdr:colOff>
      <xdr:row>38</xdr:row>
      <xdr:rowOff>28575</xdr:rowOff>
    </xdr:to>
    <xdr:sp macro="" textlink="">
      <xdr:nvSpPr>
        <xdr:cNvPr id="296" name="フローチャート: 判断 295"/>
        <xdr:cNvSpPr/>
      </xdr:nvSpPr>
      <xdr:spPr>
        <a:xfrm>
          <a:off x="10426700" y="644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64453</xdr:rowOff>
    </xdr:from>
    <xdr:to>
      <xdr:col>50</xdr:col>
      <xdr:colOff>114300</xdr:colOff>
      <xdr:row>37</xdr:row>
      <xdr:rowOff>93409</xdr:rowOff>
    </xdr:to>
    <xdr:cxnSp macro="">
      <xdr:nvCxnSpPr>
        <xdr:cNvPr id="297" name="直線コネクタ 296"/>
        <xdr:cNvCxnSpPr/>
      </xdr:nvCxnSpPr>
      <xdr:spPr>
        <a:xfrm flipV="1">
          <a:off x="8750300" y="6065203"/>
          <a:ext cx="889000" cy="37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168719</xdr:rowOff>
    </xdr:from>
    <xdr:to>
      <xdr:col>50</xdr:col>
      <xdr:colOff>165100</xdr:colOff>
      <xdr:row>38</xdr:row>
      <xdr:rowOff>98869</xdr:rowOff>
    </xdr:to>
    <xdr:sp macro="" textlink="">
      <xdr:nvSpPr>
        <xdr:cNvPr id="298" name="フローチャート: 判断 297"/>
        <xdr:cNvSpPr/>
      </xdr:nvSpPr>
      <xdr:spPr>
        <a:xfrm>
          <a:off x="9588500" y="651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89996</xdr:rowOff>
    </xdr:from>
    <xdr:ext cx="378565" cy="259045"/>
    <xdr:sp macro="" textlink="">
      <xdr:nvSpPr>
        <xdr:cNvPr id="299" name="テキスト ボックス 298"/>
        <xdr:cNvSpPr txBox="1"/>
      </xdr:nvSpPr>
      <xdr:spPr>
        <a:xfrm>
          <a:off x="9450017" y="6605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93409</xdr:rowOff>
    </xdr:from>
    <xdr:to>
      <xdr:col>45</xdr:col>
      <xdr:colOff>177800</xdr:colOff>
      <xdr:row>37</xdr:row>
      <xdr:rowOff>165798</xdr:rowOff>
    </xdr:to>
    <xdr:cxnSp macro="">
      <xdr:nvCxnSpPr>
        <xdr:cNvPr id="300" name="直線コネクタ 299"/>
        <xdr:cNvCxnSpPr/>
      </xdr:nvCxnSpPr>
      <xdr:spPr>
        <a:xfrm flipV="1">
          <a:off x="7861300" y="6437059"/>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16510</xdr:rowOff>
    </xdr:from>
    <xdr:to>
      <xdr:col>46</xdr:col>
      <xdr:colOff>38100</xdr:colOff>
      <xdr:row>38</xdr:row>
      <xdr:rowOff>118110</xdr:rowOff>
    </xdr:to>
    <xdr:sp macro="" textlink="">
      <xdr:nvSpPr>
        <xdr:cNvPr id="301" name="フローチャート: 判断 300"/>
        <xdr:cNvSpPr/>
      </xdr:nvSpPr>
      <xdr:spPr>
        <a:xfrm>
          <a:off x="8699500" y="653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109237</xdr:rowOff>
    </xdr:from>
    <xdr:ext cx="378565" cy="259045"/>
    <xdr:sp macro="" textlink="">
      <xdr:nvSpPr>
        <xdr:cNvPr id="302" name="テキスト ボックス 301"/>
        <xdr:cNvSpPr txBox="1"/>
      </xdr:nvSpPr>
      <xdr:spPr>
        <a:xfrm>
          <a:off x="8561017" y="66243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104458</xdr:rowOff>
    </xdr:from>
    <xdr:to>
      <xdr:col>41</xdr:col>
      <xdr:colOff>50800</xdr:colOff>
      <xdr:row>37</xdr:row>
      <xdr:rowOff>165798</xdr:rowOff>
    </xdr:to>
    <xdr:cxnSp macro="">
      <xdr:nvCxnSpPr>
        <xdr:cNvPr id="303" name="直線コネクタ 302"/>
        <xdr:cNvCxnSpPr/>
      </xdr:nvCxnSpPr>
      <xdr:spPr>
        <a:xfrm>
          <a:off x="6972300" y="6448108"/>
          <a:ext cx="889000" cy="6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41084</xdr:rowOff>
    </xdr:from>
    <xdr:to>
      <xdr:col>41</xdr:col>
      <xdr:colOff>101600</xdr:colOff>
      <xdr:row>38</xdr:row>
      <xdr:rowOff>142684</xdr:rowOff>
    </xdr:to>
    <xdr:sp macro="" textlink="">
      <xdr:nvSpPr>
        <xdr:cNvPr id="304" name="フローチャート: 判断 303"/>
        <xdr:cNvSpPr/>
      </xdr:nvSpPr>
      <xdr:spPr>
        <a:xfrm>
          <a:off x="7810500" y="6556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133811</xdr:rowOff>
    </xdr:from>
    <xdr:ext cx="378565" cy="259045"/>
    <xdr:sp macro="" textlink="">
      <xdr:nvSpPr>
        <xdr:cNvPr id="305" name="テキスト ボックス 304"/>
        <xdr:cNvSpPr txBox="1"/>
      </xdr:nvSpPr>
      <xdr:spPr>
        <a:xfrm>
          <a:off x="7672017" y="6648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148336</xdr:rowOff>
    </xdr:from>
    <xdr:to>
      <xdr:col>36</xdr:col>
      <xdr:colOff>165100</xdr:colOff>
      <xdr:row>38</xdr:row>
      <xdr:rowOff>78486</xdr:rowOff>
    </xdr:to>
    <xdr:sp macro="" textlink="">
      <xdr:nvSpPr>
        <xdr:cNvPr id="306" name="フローチャート: 判断 305"/>
        <xdr:cNvSpPr/>
      </xdr:nvSpPr>
      <xdr:spPr>
        <a:xfrm>
          <a:off x="6921500" y="64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69613</xdr:rowOff>
    </xdr:from>
    <xdr:ext cx="378565" cy="259045"/>
    <xdr:sp macro="" textlink="">
      <xdr:nvSpPr>
        <xdr:cNvPr id="307" name="テキスト ボックス 306"/>
        <xdr:cNvSpPr txBox="1"/>
      </xdr:nvSpPr>
      <xdr:spPr>
        <a:xfrm>
          <a:off x="6783017" y="6584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29</xdr:row>
      <xdr:rowOff>77279</xdr:rowOff>
    </xdr:from>
    <xdr:to>
      <xdr:col>55</xdr:col>
      <xdr:colOff>50800</xdr:colOff>
      <xdr:row>30</xdr:row>
      <xdr:rowOff>7429</xdr:rowOff>
    </xdr:to>
    <xdr:sp macro="" textlink="">
      <xdr:nvSpPr>
        <xdr:cNvPr id="313" name="楕円 312"/>
        <xdr:cNvSpPr/>
      </xdr:nvSpPr>
      <xdr:spPr>
        <a:xfrm>
          <a:off x="10426700" y="504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29</xdr:row>
      <xdr:rowOff>30306</xdr:rowOff>
    </xdr:from>
    <xdr:ext cx="469744" cy="259045"/>
    <xdr:sp macro="" textlink="">
      <xdr:nvSpPr>
        <xdr:cNvPr id="314" name="労働費該当値テキスト"/>
        <xdr:cNvSpPr txBox="1"/>
      </xdr:nvSpPr>
      <xdr:spPr>
        <a:xfrm>
          <a:off x="10528300" y="5002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13653</xdr:rowOff>
    </xdr:from>
    <xdr:to>
      <xdr:col>50</xdr:col>
      <xdr:colOff>165100</xdr:colOff>
      <xdr:row>35</xdr:row>
      <xdr:rowOff>115253</xdr:rowOff>
    </xdr:to>
    <xdr:sp macro="" textlink="">
      <xdr:nvSpPr>
        <xdr:cNvPr id="315" name="楕円 314"/>
        <xdr:cNvSpPr/>
      </xdr:nvSpPr>
      <xdr:spPr>
        <a:xfrm>
          <a:off x="9588500" y="601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131780</xdr:rowOff>
    </xdr:from>
    <xdr:ext cx="469744" cy="259045"/>
    <xdr:sp macro="" textlink="">
      <xdr:nvSpPr>
        <xdr:cNvPr id="316" name="テキスト ボックス 315"/>
        <xdr:cNvSpPr txBox="1"/>
      </xdr:nvSpPr>
      <xdr:spPr>
        <a:xfrm>
          <a:off x="9404428" y="578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42609</xdr:rowOff>
    </xdr:from>
    <xdr:to>
      <xdr:col>46</xdr:col>
      <xdr:colOff>38100</xdr:colOff>
      <xdr:row>37</xdr:row>
      <xdr:rowOff>144209</xdr:rowOff>
    </xdr:to>
    <xdr:sp macro="" textlink="">
      <xdr:nvSpPr>
        <xdr:cNvPr id="317" name="楕円 316"/>
        <xdr:cNvSpPr/>
      </xdr:nvSpPr>
      <xdr:spPr>
        <a:xfrm>
          <a:off x="8699500" y="638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160736</xdr:rowOff>
    </xdr:from>
    <xdr:ext cx="469744" cy="259045"/>
    <xdr:sp macro="" textlink="">
      <xdr:nvSpPr>
        <xdr:cNvPr id="318" name="テキスト ボックス 317"/>
        <xdr:cNvSpPr txBox="1"/>
      </xdr:nvSpPr>
      <xdr:spPr>
        <a:xfrm>
          <a:off x="8515428" y="6161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114998</xdr:rowOff>
    </xdr:from>
    <xdr:to>
      <xdr:col>41</xdr:col>
      <xdr:colOff>101600</xdr:colOff>
      <xdr:row>38</xdr:row>
      <xdr:rowOff>45148</xdr:rowOff>
    </xdr:to>
    <xdr:sp macro="" textlink="">
      <xdr:nvSpPr>
        <xdr:cNvPr id="319" name="楕円 318"/>
        <xdr:cNvSpPr/>
      </xdr:nvSpPr>
      <xdr:spPr>
        <a:xfrm>
          <a:off x="7810500" y="645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61675</xdr:rowOff>
    </xdr:from>
    <xdr:ext cx="469744" cy="259045"/>
    <xdr:sp macro="" textlink="">
      <xdr:nvSpPr>
        <xdr:cNvPr id="320" name="テキスト ボックス 319"/>
        <xdr:cNvSpPr txBox="1"/>
      </xdr:nvSpPr>
      <xdr:spPr>
        <a:xfrm>
          <a:off x="7626428" y="6233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53658</xdr:rowOff>
    </xdr:from>
    <xdr:to>
      <xdr:col>36</xdr:col>
      <xdr:colOff>165100</xdr:colOff>
      <xdr:row>37</xdr:row>
      <xdr:rowOff>155258</xdr:rowOff>
    </xdr:to>
    <xdr:sp macro="" textlink="">
      <xdr:nvSpPr>
        <xdr:cNvPr id="321" name="楕円 320"/>
        <xdr:cNvSpPr/>
      </xdr:nvSpPr>
      <xdr:spPr>
        <a:xfrm>
          <a:off x="6921500" y="639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335</xdr:rowOff>
    </xdr:from>
    <xdr:ext cx="469744" cy="259045"/>
    <xdr:sp macro="" textlink="">
      <xdr:nvSpPr>
        <xdr:cNvPr id="322" name="テキスト ボックス 321"/>
        <xdr:cNvSpPr txBox="1"/>
      </xdr:nvSpPr>
      <xdr:spPr>
        <a:xfrm>
          <a:off x="6737428" y="617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6" name="テキスト ボックス 335"/>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75143</xdr:rowOff>
    </xdr:from>
    <xdr:to>
      <xdr:col>54</xdr:col>
      <xdr:colOff>189865</xdr:colOff>
      <xdr:row>58</xdr:row>
      <xdr:rowOff>132385</xdr:rowOff>
    </xdr:to>
    <xdr:cxnSp macro="">
      <xdr:nvCxnSpPr>
        <xdr:cNvPr id="344" name="直線コネクタ 343"/>
        <xdr:cNvCxnSpPr/>
      </xdr:nvCxnSpPr>
      <xdr:spPr>
        <a:xfrm flipV="1">
          <a:off x="10475595" y="8647643"/>
          <a:ext cx="1270" cy="1428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136212</xdr:rowOff>
    </xdr:from>
    <xdr:ext cx="313932" cy="259045"/>
    <xdr:sp macro="" textlink="">
      <xdr:nvSpPr>
        <xdr:cNvPr id="345" name="農林水産業費最小値テキスト"/>
        <xdr:cNvSpPr txBox="1"/>
      </xdr:nvSpPr>
      <xdr:spPr>
        <a:xfrm>
          <a:off x="10528300" y="100803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132385</xdr:rowOff>
    </xdr:from>
    <xdr:to>
      <xdr:col>55</xdr:col>
      <xdr:colOff>88900</xdr:colOff>
      <xdr:row>58</xdr:row>
      <xdr:rowOff>132385</xdr:rowOff>
    </xdr:to>
    <xdr:cxnSp macro="">
      <xdr:nvCxnSpPr>
        <xdr:cNvPr id="346" name="直線コネクタ 345"/>
        <xdr:cNvCxnSpPr/>
      </xdr:nvCxnSpPr>
      <xdr:spPr>
        <a:xfrm>
          <a:off x="10388600" y="10076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21820</xdr:rowOff>
    </xdr:from>
    <xdr:ext cx="534377" cy="259045"/>
    <xdr:sp macro="" textlink="">
      <xdr:nvSpPr>
        <xdr:cNvPr id="347" name="農林水産業費最大値テキスト"/>
        <xdr:cNvSpPr txBox="1"/>
      </xdr:nvSpPr>
      <xdr:spPr>
        <a:xfrm>
          <a:off x="10528300" y="842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75143</xdr:rowOff>
    </xdr:from>
    <xdr:to>
      <xdr:col>55</xdr:col>
      <xdr:colOff>88900</xdr:colOff>
      <xdr:row>50</xdr:row>
      <xdr:rowOff>75143</xdr:rowOff>
    </xdr:to>
    <xdr:cxnSp macro="">
      <xdr:nvCxnSpPr>
        <xdr:cNvPr id="348" name="直線コネクタ 347"/>
        <xdr:cNvCxnSpPr/>
      </xdr:nvCxnSpPr>
      <xdr:spPr>
        <a:xfrm>
          <a:off x="10388600" y="8647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160365</xdr:rowOff>
    </xdr:from>
    <xdr:to>
      <xdr:col>55</xdr:col>
      <xdr:colOff>0</xdr:colOff>
      <xdr:row>57</xdr:row>
      <xdr:rowOff>170790</xdr:rowOff>
    </xdr:to>
    <xdr:cxnSp macro="">
      <xdr:nvCxnSpPr>
        <xdr:cNvPr id="349" name="直線コネクタ 348"/>
        <xdr:cNvCxnSpPr/>
      </xdr:nvCxnSpPr>
      <xdr:spPr>
        <a:xfrm flipV="1">
          <a:off x="9639300" y="9933015"/>
          <a:ext cx="838200" cy="1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52707</xdr:rowOff>
    </xdr:from>
    <xdr:ext cx="469744" cy="259045"/>
    <xdr:sp macro="" textlink="">
      <xdr:nvSpPr>
        <xdr:cNvPr id="350" name="農林水産業費平均値テキスト"/>
        <xdr:cNvSpPr txBox="1"/>
      </xdr:nvSpPr>
      <xdr:spPr>
        <a:xfrm>
          <a:off x="10528300" y="9653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29830</xdr:rowOff>
    </xdr:from>
    <xdr:to>
      <xdr:col>55</xdr:col>
      <xdr:colOff>50800</xdr:colOff>
      <xdr:row>57</xdr:row>
      <xdr:rowOff>131430</xdr:rowOff>
    </xdr:to>
    <xdr:sp macro="" textlink="">
      <xdr:nvSpPr>
        <xdr:cNvPr id="351" name="フローチャート: 判断 350"/>
        <xdr:cNvSpPr/>
      </xdr:nvSpPr>
      <xdr:spPr>
        <a:xfrm>
          <a:off x="10426700" y="98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170790</xdr:rowOff>
    </xdr:from>
    <xdr:to>
      <xdr:col>50</xdr:col>
      <xdr:colOff>114300</xdr:colOff>
      <xdr:row>58</xdr:row>
      <xdr:rowOff>39116</xdr:rowOff>
    </xdr:to>
    <xdr:cxnSp macro="">
      <xdr:nvCxnSpPr>
        <xdr:cNvPr id="352" name="直線コネクタ 351"/>
        <xdr:cNvCxnSpPr/>
      </xdr:nvCxnSpPr>
      <xdr:spPr>
        <a:xfrm flipV="1">
          <a:off x="8750300" y="9943440"/>
          <a:ext cx="889000" cy="3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152999</xdr:rowOff>
    </xdr:from>
    <xdr:to>
      <xdr:col>50</xdr:col>
      <xdr:colOff>165100</xdr:colOff>
      <xdr:row>57</xdr:row>
      <xdr:rowOff>83149</xdr:rowOff>
    </xdr:to>
    <xdr:sp macro="" textlink="">
      <xdr:nvSpPr>
        <xdr:cNvPr id="353" name="フローチャート: 判断 352"/>
        <xdr:cNvSpPr/>
      </xdr:nvSpPr>
      <xdr:spPr>
        <a:xfrm>
          <a:off x="9588500" y="975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99676</xdr:rowOff>
    </xdr:from>
    <xdr:ext cx="469744" cy="259045"/>
    <xdr:sp macro="" textlink="">
      <xdr:nvSpPr>
        <xdr:cNvPr id="354" name="テキスト ボックス 353"/>
        <xdr:cNvSpPr txBox="1"/>
      </xdr:nvSpPr>
      <xdr:spPr>
        <a:xfrm>
          <a:off x="9404428" y="9529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140432</xdr:rowOff>
    </xdr:from>
    <xdr:to>
      <xdr:col>45</xdr:col>
      <xdr:colOff>177800</xdr:colOff>
      <xdr:row>58</xdr:row>
      <xdr:rowOff>39116</xdr:rowOff>
    </xdr:to>
    <xdr:cxnSp macro="">
      <xdr:nvCxnSpPr>
        <xdr:cNvPr id="355" name="直線コネクタ 354"/>
        <xdr:cNvCxnSpPr/>
      </xdr:nvCxnSpPr>
      <xdr:spPr>
        <a:xfrm>
          <a:off x="7861300" y="9913082"/>
          <a:ext cx="889000" cy="7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1667</xdr:rowOff>
    </xdr:from>
    <xdr:to>
      <xdr:col>46</xdr:col>
      <xdr:colOff>38100</xdr:colOff>
      <xdr:row>57</xdr:row>
      <xdr:rowOff>103267</xdr:rowOff>
    </xdr:to>
    <xdr:sp macro="" textlink="">
      <xdr:nvSpPr>
        <xdr:cNvPr id="356" name="フローチャート: 判断 355"/>
        <xdr:cNvSpPr/>
      </xdr:nvSpPr>
      <xdr:spPr>
        <a:xfrm>
          <a:off x="8699500" y="977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119794</xdr:rowOff>
    </xdr:from>
    <xdr:ext cx="469744" cy="259045"/>
    <xdr:sp macro="" textlink="">
      <xdr:nvSpPr>
        <xdr:cNvPr id="357" name="テキスト ボックス 356"/>
        <xdr:cNvSpPr txBox="1"/>
      </xdr:nvSpPr>
      <xdr:spPr>
        <a:xfrm>
          <a:off x="8515428" y="9549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42865</xdr:rowOff>
    </xdr:from>
    <xdr:to>
      <xdr:col>41</xdr:col>
      <xdr:colOff>50800</xdr:colOff>
      <xdr:row>57</xdr:row>
      <xdr:rowOff>140432</xdr:rowOff>
    </xdr:to>
    <xdr:cxnSp macro="">
      <xdr:nvCxnSpPr>
        <xdr:cNvPr id="358" name="直線コネクタ 357"/>
        <xdr:cNvCxnSpPr/>
      </xdr:nvCxnSpPr>
      <xdr:spPr>
        <a:xfrm>
          <a:off x="6972300" y="9815515"/>
          <a:ext cx="889000" cy="9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134437</xdr:rowOff>
    </xdr:from>
    <xdr:to>
      <xdr:col>41</xdr:col>
      <xdr:colOff>101600</xdr:colOff>
      <xdr:row>57</xdr:row>
      <xdr:rowOff>64587</xdr:rowOff>
    </xdr:to>
    <xdr:sp macro="" textlink="">
      <xdr:nvSpPr>
        <xdr:cNvPr id="359" name="フローチャート: 判断 358"/>
        <xdr:cNvSpPr/>
      </xdr:nvSpPr>
      <xdr:spPr>
        <a:xfrm>
          <a:off x="7810500" y="973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81114</xdr:rowOff>
    </xdr:from>
    <xdr:ext cx="469744" cy="259045"/>
    <xdr:sp macro="" textlink="">
      <xdr:nvSpPr>
        <xdr:cNvPr id="360" name="テキスト ボックス 359"/>
        <xdr:cNvSpPr txBox="1"/>
      </xdr:nvSpPr>
      <xdr:spPr>
        <a:xfrm>
          <a:off x="7626428" y="951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133431</xdr:rowOff>
    </xdr:from>
    <xdr:to>
      <xdr:col>36</xdr:col>
      <xdr:colOff>165100</xdr:colOff>
      <xdr:row>56</xdr:row>
      <xdr:rowOff>63581</xdr:rowOff>
    </xdr:to>
    <xdr:sp macro="" textlink="">
      <xdr:nvSpPr>
        <xdr:cNvPr id="361" name="フローチャート: 判断 360"/>
        <xdr:cNvSpPr/>
      </xdr:nvSpPr>
      <xdr:spPr>
        <a:xfrm>
          <a:off x="6921500" y="956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80108</xdr:rowOff>
    </xdr:from>
    <xdr:ext cx="469744" cy="259045"/>
    <xdr:sp macro="" textlink="">
      <xdr:nvSpPr>
        <xdr:cNvPr id="362" name="テキスト ボックス 361"/>
        <xdr:cNvSpPr txBox="1"/>
      </xdr:nvSpPr>
      <xdr:spPr>
        <a:xfrm>
          <a:off x="6737428" y="933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109565</xdr:rowOff>
    </xdr:from>
    <xdr:to>
      <xdr:col>55</xdr:col>
      <xdr:colOff>50800</xdr:colOff>
      <xdr:row>58</xdr:row>
      <xdr:rowOff>39715</xdr:rowOff>
    </xdr:to>
    <xdr:sp macro="" textlink="">
      <xdr:nvSpPr>
        <xdr:cNvPr id="368" name="楕円 367"/>
        <xdr:cNvSpPr/>
      </xdr:nvSpPr>
      <xdr:spPr>
        <a:xfrm>
          <a:off x="10426700" y="988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87992</xdr:rowOff>
    </xdr:from>
    <xdr:ext cx="469744" cy="259045"/>
    <xdr:sp macro="" textlink="">
      <xdr:nvSpPr>
        <xdr:cNvPr id="369" name="農林水産業費該当値テキスト"/>
        <xdr:cNvSpPr txBox="1"/>
      </xdr:nvSpPr>
      <xdr:spPr>
        <a:xfrm>
          <a:off x="10528300" y="9860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119990</xdr:rowOff>
    </xdr:from>
    <xdr:to>
      <xdr:col>50</xdr:col>
      <xdr:colOff>165100</xdr:colOff>
      <xdr:row>58</xdr:row>
      <xdr:rowOff>50140</xdr:rowOff>
    </xdr:to>
    <xdr:sp macro="" textlink="">
      <xdr:nvSpPr>
        <xdr:cNvPr id="370" name="楕円 369"/>
        <xdr:cNvSpPr/>
      </xdr:nvSpPr>
      <xdr:spPr>
        <a:xfrm>
          <a:off x="9588500" y="98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41267</xdr:rowOff>
    </xdr:from>
    <xdr:ext cx="469744" cy="259045"/>
    <xdr:sp macro="" textlink="">
      <xdr:nvSpPr>
        <xdr:cNvPr id="371" name="テキスト ボックス 370"/>
        <xdr:cNvSpPr txBox="1"/>
      </xdr:nvSpPr>
      <xdr:spPr>
        <a:xfrm>
          <a:off x="9404428" y="998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159766</xdr:rowOff>
    </xdr:from>
    <xdr:to>
      <xdr:col>46</xdr:col>
      <xdr:colOff>38100</xdr:colOff>
      <xdr:row>58</xdr:row>
      <xdr:rowOff>89916</xdr:rowOff>
    </xdr:to>
    <xdr:sp macro="" textlink="">
      <xdr:nvSpPr>
        <xdr:cNvPr id="372" name="楕円 371"/>
        <xdr:cNvSpPr/>
      </xdr:nvSpPr>
      <xdr:spPr>
        <a:xfrm>
          <a:off x="8699500" y="993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81043</xdr:rowOff>
    </xdr:from>
    <xdr:ext cx="469744" cy="259045"/>
    <xdr:sp macro="" textlink="">
      <xdr:nvSpPr>
        <xdr:cNvPr id="373" name="テキスト ボックス 372"/>
        <xdr:cNvSpPr txBox="1"/>
      </xdr:nvSpPr>
      <xdr:spPr>
        <a:xfrm>
          <a:off x="8515428" y="1002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89632</xdr:rowOff>
    </xdr:from>
    <xdr:to>
      <xdr:col>41</xdr:col>
      <xdr:colOff>101600</xdr:colOff>
      <xdr:row>58</xdr:row>
      <xdr:rowOff>19782</xdr:rowOff>
    </xdr:to>
    <xdr:sp macro="" textlink="">
      <xdr:nvSpPr>
        <xdr:cNvPr id="374" name="楕円 373"/>
        <xdr:cNvSpPr/>
      </xdr:nvSpPr>
      <xdr:spPr>
        <a:xfrm>
          <a:off x="7810500" y="986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10909</xdr:rowOff>
    </xdr:from>
    <xdr:ext cx="469744" cy="259045"/>
    <xdr:sp macro="" textlink="">
      <xdr:nvSpPr>
        <xdr:cNvPr id="375" name="テキスト ボックス 374"/>
        <xdr:cNvSpPr txBox="1"/>
      </xdr:nvSpPr>
      <xdr:spPr>
        <a:xfrm>
          <a:off x="7626428" y="995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163515</xdr:rowOff>
    </xdr:from>
    <xdr:to>
      <xdr:col>36</xdr:col>
      <xdr:colOff>165100</xdr:colOff>
      <xdr:row>57</xdr:row>
      <xdr:rowOff>93665</xdr:rowOff>
    </xdr:to>
    <xdr:sp macro="" textlink="">
      <xdr:nvSpPr>
        <xdr:cNvPr id="376" name="楕円 375"/>
        <xdr:cNvSpPr/>
      </xdr:nvSpPr>
      <xdr:spPr>
        <a:xfrm>
          <a:off x="6921500" y="976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84792</xdr:rowOff>
    </xdr:from>
    <xdr:ext cx="469744" cy="259045"/>
    <xdr:sp macro="" textlink="">
      <xdr:nvSpPr>
        <xdr:cNvPr id="377" name="テキスト ボックス 376"/>
        <xdr:cNvSpPr txBox="1"/>
      </xdr:nvSpPr>
      <xdr:spPr>
        <a:xfrm>
          <a:off x="6737428" y="9857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46477</xdr:rowOff>
    </xdr:from>
    <xdr:to>
      <xdr:col>54</xdr:col>
      <xdr:colOff>189865</xdr:colOff>
      <xdr:row>78</xdr:row>
      <xdr:rowOff>101981</xdr:rowOff>
    </xdr:to>
    <xdr:cxnSp macro="">
      <xdr:nvCxnSpPr>
        <xdr:cNvPr id="399" name="直線コネクタ 398"/>
        <xdr:cNvCxnSpPr/>
      </xdr:nvCxnSpPr>
      <xdr:spPr>
        <a:xfrm flipV="1">
          <a:off x="10475595" y="12047977"/>
          <a:ext cx="1270" cy="1427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105808</xdr:rowOff>
    </xdr:from>
    <xdr:ext cx="378565" cy="259045"/>
    <xdr:sp macro="" textlink="">
      <xdr:nvSpPr>
        <xdr:cNvPr id="400" name="商工費最小値テキスト"/>
        <xdr:cNvSpPr txBox="1"/>
      </xdr:nvSpPr>
      <xdr:spPr>
        <a:xfrm>
          <a:off x="10528300" y="13478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101981</xdr:rowOff>
    </xdr:from>
    <xdr:to>
      <xdr:col>55</xdr:col>
      <xdr:colOff>88900</xdr:colOff>
      <xdr:row>78</xdr:row>
      <xdr:rowOff>101981</xdr:rowOff>
    </xdr:to>
    <xdr:cxnSp macro="">
      <xdr:nvCxnSpPr>
        <xdr:cNvPr id="401" name="直線コネクタ 400"/>
        <xdr:cNvCxnSpPr/>
      </xdr:nvCxnSpPr>
      <xdr:spPr>
        <a:xfrm>
          <a:off x="10388600" y="13475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164604</xdr:rowOff>
    </xdr:from>
    <xdr:ext cx="534377" cy="259045"/>
    <xdr:sp macro="" textlink="">
      <xdr:nvSpPr>
        <xdr:cNvPr id="402" name="商工費最大値テキスト"/>
        <xdr:cNvSpPr txBox="1"/>
      </xdr:nvSpPr>
      <xdr:spPr>
        <a:xfrm>
          <a:off x="10528300" y="1182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46477</xdr:rowOff>
    </xdr:from>
    <xdr:to>
      <xdr:col>55</xdr:col>
      <xdr:colOff>88900</xdr:colOff>
      <xdr:row>70</xdr:row>
      <xdr:rowOff>46477</xdr:rowOff>
    </xdr:to>
    <xdr:cxnSp macro="">
      <xdr:nvCxnSpPr>
        <xdr:cNvPr id="403" name="直線コネクタ 402"/>
        <xdr:cNvCxnSpPr/>
      </xdr:nvCxnSpPr>
      <xdr:spPr>
        <a:xfrm>
          <a:off x="10388600" y="12047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79989</xdr:rowOff>
    </xdr:from>
    <xdr:to>
      <xdr:col>55</xdr:col>
      <xdr:colOff>0</xdr:colOff>
      <xdr:row>77</xdr:row>
      <xdr:rowOff>94757</xdr:rowOff>
    </xdr:to>
    <xdr:cxnSp macro="">
      <xdr:nvCxnSpPr>
        <xdr:cNvPr id="404" name="直線コネクタ 403"/>
        <xdr:cNvCxnSpPr/>
      </xdr:nvCxnSpPr>
      <xdr:spPr>
        <a:xfrm flipV="1">
          <a:off x="9639300" y="13281639"/>
          <a:ext cx="838200" cy="1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21469</xdr:rowOff>
    </xdr:from>
    <xdr:ext cx="469744" cy="259045"/>
    <xdr:sp macro="" textlink="">
      <xdr:nvSpPr>
        <xdr:cNvPr id="405" name="商工費平均値テキスト"/>
        <xdr:cNvSpPr txBox="1"/>
      </xdr:nvSpPr>
      <xdr:spPr>
        <a:xfrm>
          <a:off x="10528300" y="13223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43042</xdr:rowOff>
    </xdr:from>
    <xdr:to>
      <xdr:col>55</xdr:col>
      <xdr:colOff>50800</xdr:colOff>
      <xdr:row>77</xdr:row>
      <xdr:rowOff>144642</xdr:rowOff>
    </xdr:to>
    <xdr:sp macro="" textlink="">
      <xdr:nvSpPr>
        <xdr:cNvPr id="406" name="フローチャート: 判断 405"/>
        <xdr:cNvSpPr/>
      </xdr:nvSpPr>
      <xdr:spPr>
        <a:xfrm>
          <a:off x="10426700" y="132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94757</xdr:rowOff>
    </xdr:from>
    <xdr:to>
      <xdr:col>50</xdr:col>
      <xdr:colOff>114300</xdr:colOff>
      <xdr:row>77</xdr:row>
      <xdr:rowOff>98003</xdr:rowOff>
    </xdr:to>
    <xdr:cxnSp macro="">
      <xdr:nvCxnSpPr>
        <xdr:cNvPr id="407" name="直線コネクタ 406"/>
        <xdr:cNvCxnSpPr/>
      </xdr:nvCxnSpPr>
      <xdr:spPr>
        <a:xfrm flipV="1">
          <a:off x="8750300" y="13296407"/>
          <a:ext cx="889000" cy="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26857</xdr:rowOff>
    </xdr:from>
    <xdr:to>
      <xdr:col>50</xdr:col>
      <xdr:colOff>165100</xdr:colOff>
      <xdr:row>77</xdr:row>
      <xdr:rowOff>128457</xdr:rowOff>
    </xdr:to>
    <xdr:sp macro="" textlink="">
      <xdr:nvSpPr>
        <xdr:cNvPr id="408" name="フローチャート: 判断 407"/>
        <xdr:cNvSpPr/>
      </xdr:nvSpPr>
      <xdr:spPr>
        <a:xfrm>
          <a:off x="9588500" y="1322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144984</xdr:rowOff>
    </xdr:from>
    <xdr:ext cx="469744" cy="259045"/>
    <xdr:sp macro="" textlink="">
      <xdr:nvSpPr>
        <xdr:cNvPr id="409" name="テキスト ボックス 408"/>
        <xdr:cNvSpPr txBox="1"/>
      </xdr:nvSpPr>
      <xdr:spPr>
        <a:xfrm>
          <a:off x="9404428" y="1300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31161</xdr:rowOff>
    </xdr:from>
    <xdr:to>
      <xdr:col>45</xdr:col>
      <xdr:colOff>177800</xdr:colOff>
      <xdr:row>77</xdr:row>
      <xdr:rowOff>98003</xdr:rowOff>
    </xdr:to>
    <xdr:cxnSp macro="">
      <xdr:nvCxnSpPr>
        <xdr:cNvPr id="410" name="直線コネクタ 409"/>
        <xdr:cNvCxnSpPr/>
      </xdr:nvCxnSpPr>
      <xdr:spPr>
        <a:xfrm>
          <a:off x="7861300" y="13232811"/>
          <a:ext cx="889000" cy="66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22881</xdr:rowOff>
    </xdr:from>
    <xdr:to>
      <xdr:col>46</xdr:col>
      <xdr:colOff>38100</xdr:colOff>
      <xdr:row>77</xdr:row>
      <xdr:rowOff>124481</xdr:rowOff>
    </xdr:to>
    <xdr:sp macro="" textlink="">
      <xdr:nvSpPr>
        <xdr:cNvPr id="411" name="フローチャート: 判断 410"/>
        <xdr:cNvSpPr/>
      </xdr:nvSpPr>
      <xdr:spPr>
        <a:xfrm>
          <a:off x="8699500" y="1322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141008</xdr:rowOff>
    </xdr:from>
    <xdr:ext cx="469744" cy="259045"/>
    <xdr:sp macro="" textlink="">
      <xdr:nvSpPr>
        <xdr:cNvPr id="412" name="テキスト ボックス 411"/>
        <xdr:cNvSpPr txBox="1"/>
      </xdr:nvSpPr>
      <xdr:spPr>
        <a:xfrm>
          <a:off x="8515428" y="1299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20554</xdr:rowOff>
    </xdr:from>
    <xdr:to>
      <xdr:col>41</xdr:col>
      <xdr:colOff>50800</xdr:colOff>
      <xdr:row>77</xdr:row>
      <xdr:rowOff>31161</xdr:rowOff>
    </xdr:to>
    <xdr:cxnSp macro="">
      <xdr:nvCxnSpPr>
        <xdr:cNvPr id="413" name="直線コネクタ 412"/>
        <xdr:cNvCxnSpPr/>
      </xdr:nvCxnSpPr>
      <xdr:spPr>
        <a:xfrm>
          <a:off x="6972300" y="13222204"/>
          <a:ext cx="8890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106274</xdr:rowOff>
    </xdr:from>
    <xdr:to>
      <xdr:col>41</xdr:col>
      <xdr:colOff>101600</xdr:colOff>
      <xdr:row>77</xdr:row>
      <xdr:rowOff>36424</xdr:rowOff>
    </xdr:to>
    <xdr:sp macro="" textlink="">
      <xdr:nvSpPr>
        <xdr:cNvPr id="414" name="フローチャート: 判断 413"/>
        <xdr:cNvSpPr/>
      </xdr:nvSpPr>
      <xdr:spPr>
        <a:xfrm>
          <a:off x="7810500" y="1313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52950</xdr:rowOff>
    </xdr:from>
    <xdr:ext cx="469744" cy="259045"/>
    <xdr:sp macro="" textlink="">
      <xdr:nvSpPr>
        <xdr:cNvPr id="415" name="テキスト ボックス 414"/>
        <xdr:cNvSpPr txBox="1"/>
      </xdr:nvSpPr>
      <xdr:spPr>
        <a:xfrm>
          <a:off x="7626428" y="12911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50952</xdr:rowOff>
    </xdr:from>
    <xdr:to>
      <xdr:col>36</xdr:col>
      <xdr:colOff>165100</xdr:colOff>
      <xdr:row>76</xdr:row>
      <xdr:rowOff>152552</xdr:rowOff>
    </xdr:to>
    <xdr:sp macro="" textlink="">
      <xdr:nvSpPr>
        <xdr:cNvPr id="416" name="フローチャート: 判断 415"/>
        <xdr:cNvSpPr/>
      </xdr:nvSpPr>
      <xdr:spPr>
        <a:xfrm>
          <a:off x="6921500" y="1308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169080</xdr:rowOff>
    </xdr:from>
    <xdr:ext cx="469744" cy="259045"/>
    <xdr:sp macro="" textlink="">
      <xdr:nvSpPr>
        <xdr:cNvPr id="417" name="テキスト ボックス 416"/>
        <xdr:cNvSpPr txBox="1"/>
      </xdr:nvSpPr>
      <xdr:spPr>
        <a:xfrm>
          <a:off x="6737428" y="1285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29189</xdr:rowOff>
    </xdr:from>
    <xdr:to>
      <xdr:col>55</xdr:col>
      <xdr:colOff>50800</xdr:colOff>
      <xdr:row>77</xdr:row>
      <xdr:rowOff>130789</xdr:rowOff>
    </xdr:to>
    <xdr:sp macro="" textlink="">
      <xdr:nvSpPr>
        <xdr:cNvPr id="423" name="楕円 422"/>
        <xdr:cNvSpPr/>
      </xdr:nvSpPr>
      <xdr:spPr>
        <a:xfrm>
          <a:off x="10426700" y="1323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52066</xdr:rowOff>
    </xdr:from>
    <xdr:ext cx="469744" cy="259045"/>
    <xdr:sp macro="" textlink="">
      <xdr:nvSpPr>
        <xdr:cNvPr id="424" name="商工費該当値テキスト"/>
        <xdr:cNvSpPr txBox="1"/>
      </xdr:nvSpPr>
      <xdr:spPr>
        <a:xfrm>
          <a:off x="10528300" y="13082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43957</xdr:rowOff>
    </xdr:from>
    <xdr:to>
      <xdr:col>50</xdr:col>
      <xdr:colOff>165100</xdr:colOff>
      <xdr:row>77</xdr:row>
      <xdr:rowOff>145557</xdr:rowOff>
    </xdr:to>
    <xdr:sp macro="" textlink="">
      <xdr:nvSpPr>
        <xdr:cNvPr id="425" name="楕円 424"/>
        <xdr:cNvSpPr/>
      </xdr:nvSpPr>
      <xdr:spPr>
        <a:xfrm>
          <a:off x="9588500" y="1324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136684</xdr:rowOff>
    </xdr:from>
    <xdr:ext cx="469744" cy="259045"/>
    <xdr:sp macro="" textlink="">
      <xdr:nvSpPr>
        <xdr:cNvPr id="426" name="テキスト ボックス 425"/>
        <xdr:cNvSpPr txBox="1"/>
      </xdr:nvSpPr>
      <xdr:spPr>
        <a:xfrm>
          <a:off x="9404428" y="13338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47203</xdr:rowOff>
    </xdr:from>
    <xdr:to>
      <xdr:col>46</xdr:col>
      <xdr:colOff>38100</xdr:colOff>
      <xdr:row>77</xdr:row>
      <xdr:rowOff>148803</xdr:rowOff>
    </xdr:to>
    <xdr:sp macro="" textlink="">
      <xdr:nvSpPr>
        <xdr:cNvPr id="427" name="楕円 426"/>
        <xdr:cNvSpPr/>
      </xdr:nvSpPr>
      <xdr:spPr>
        <a:xfrm>
          <a:off x="8699500" y="1324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139930</xdr:rowOff>
    </xdr:from>
    <xdr:ext cx="469744" cy="259045"/>
    <xdr:sp macro="" textlink="">
      <xdr:nvSpPr>
        <xdr:cNvPr id="428" name="テキスト ボックス 427"/>
        <xdr:cNvSpPr txBox="1"/>
      </xdr:nvSpPr>
      <xdr:spPr>
        <a:xfrm>
          <a:off x="8515428" y="13341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151811</xdr:rowOff>
    </xdr:from>
    <xdr:to>
      <xdr:col>41</xdr:col>
      <xdr:colOff>101600</xdr:colOff>
      <xdr:row>77</xdr:row>
      <xdr:rowOff>81961</xdr:rowOff>
    </xdr:to>
    <xdr:sp macro="" textlink="">
      <xdr:nvSpPr>
        <xdr:cNvPr id="429" name="楕円 428"/>
        <xdr:cNvSpPr/>
      </xdr:nvSpPr>
      <xdr:spPr>
        <a:xfrm>
          <a:off x="7810500" y="1318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73088</xdr:rowOff>
    </xdr:from>
    <xdr:ext cx="469744" cy="259045"/>
    <xdr:sp macro="" textlink="">
      <xdr:nvSpPr>
        <xdr:cNvPr id="430" name="テキスト ボックス 429"/>
        <xdr:cNvSpPr txBox="1"/>
      </xdr:nvSpPr>
      <xdr:spPr>
        <a:xfrm>
          <a:off x="7626428" y="1327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141204</xdr:rowOff>
    </xdr:from>
    <xdr:to>
      <xdr:col>36</xdr:col>
      <xdr:colOff>165100</xdr:colOff>
      <xdr:row>77</xdr:row>
      <xdr:rowOff>71354</xdr:rowOff>
    </xdr:to>
    <xdr:sp macro="" textlink="">
      <xdr:nvSpPr>
        <xdr:cNvPr id="431" name="楕円 430"/>
        <xdr:cNvSpPr/>
      </xdr:nvSpPr>
      <xdr:spPr>
        <a:xfrm>
          <a:off x="6921500" y="1317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62481</xdr:rowOff>
    </xdr:from>
    <xdr:ext cx="469744" cy="259045"/>
    <xdr:sp macro="" textlink="">
      <xdr:nvSpPr>
        <xdr:cNvPr id="432" name="テキスト ボックス 431"/>
        <xdr:cNvSpPr txBox="1"/>
      </xdr:nvSpPr>
      <xdr:spPr>
        <a:xfrm>
          <a:off x="6737428" y="1326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131742</xdr:rowOff>
    </xdr:from>
    <xdr:to>
      <xdr:col>54</xdr:col>
      <xdr:colOff>189865</xdr:colOff>
      <xdr:row>98</xdr:row>
      <xdr:rowOff>116111</xdr:rowOff>
    </xdr:to>
    <xdr:cxnSp macro="">
      <xdr:nvCxnSpPr>
        <xdr:cNvPr id="458" name="直線コネクタ 457"/>
        <xdr:cNvCxnSpPr/>
      </xdr:nvCxnSpPr>
      <xdr:spPr>
        <a:xfrm flipV="1">
          <a:off x="10475595" y="15390792"/>
          <a:ext cx="1270" cy="1527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119938</xdr:rowOff>
    </xdr:from>
    <xdr:ext cx="534377" cy="259045"/>
    <xdr:sp macro="" textlink="">
      <xdr:nvSpPr>
        <xdr:cNvPr id="459" name="土木費最小値テキスト"/>
        <xdr:cNvSpPr txBox="1"/>
      </xdr:nvSpPr>
      <xdr:spPr>
        <a:xfrm>
          <a:off x="10528300" y="1692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116111</xdr:rowOff>
    </xdr:from>
    <xdr:to>
      <xdr:col>55</xdr:col>
      <xdr:colOff>88900</xdr:colOff>
      <xdr:row>98</xdr:row>
      <xdr:rowOff>116111</xdr:rowOff>
    </xdr:to>
    <xdr:cxnSp macro="">
      <xdr:nvCxnSpPr>
        <xdr:cNvPr id="460" name="直線コネクタ 459"/>
        <xdr:cNvCxnSpPr/>
      </xdr:nvCxnSpPr>
      <xdr:spPr>
        <a:xfrm>
          <a:off x="10388600" y="16918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78419</xdr:rowOff>
    </xdr:from>
    <xdr:ext cx="599010" cy="259045"/>
    <xdr:sp macro="" textlink="">
      <xdr:nvSpPr>
        <xdr:cNvPr id="461" name="土木費最大値テキスト"/>
        <xdr:cNvSpPr txBox="1"/>
      </xdr:nvSpPr>
      <xdr:spPr>
        <a:xfrm>
          <a:off x="10528300" y="1516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131742</xdr:rowOff>
    </xdr:from>
    <xdr:to>
      <xdr:col>55</xdr:col>
      <xdr:colOff>88900</xdr:colOff>
      <xdr:row>89</xdr:row>
      <xdr:rowOff>131742</xdr:rowOff>
    </xdr:to>
    <xdr:cxnSp macro="">
      <xdr:nvCxnSpPr>
        <xdr:cNvPr id="462" name="直線コネクタ 461"/>
        <xdr:cNvCxnSpPr/>
      </xdr:nvCxnSpPr>
      <xdr:spPr>
        <a:xfrm>
          <a:off x="10388600" y="15390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158434</xdr:rowOff>
    </xdr:from>
    <xdr:to>
      <xdr:col>55</xdr:col>
      <xdr:colOff>0</xdr:colOff>
      <xdr:row>97</xdr:row>
      <xdr:rowOff>11151</xdr:rowOff>
    </xdr:to>
    <xdr:cxnSp macro="">
      <xdr:nvCxnSpPr>
        <xdr:cNvPr id="463" name="直線コネクタ 462"/>
        <xdr:cNvCxnSpPr/>
      </xdr:nvCxnSpPr>
      <xdr:spPr>
        <a:xfrm flipV="1">
          <a:off x="9639300" y="16617634"/>
          <a:ext cx="838200" cy="2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8337</xdr:rowOff>
    </xdr:from>
    <xdr:ext cx="534377" cy="259045"/>
    <xdr:sp macro="" textlink="">
      <xdr:nvSpPr>
        <xdr:cNvPr id="464" name="土木費平均値テキスト"/>
        <xdr:cNvSpPr txBox="1"/>
      </xdr:nvSpPr>
      <xdr:spPr>
        <a:xfrm>
          <a:off x="10528300" y="16638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29910</xdr:rowOff>
    </xdr:from>
    <xdr:to>
      <xdr:col>55</xdr:col>
      <xdr:colOff>50800</xdr:colOff>
      <xdr:row>97</xdr:row>
      <xdr:rowOff>131510</xdr:rowOff>
    </xdr:to>
    <xdr:sp macro="" textlink="">
      <xdr:nvSpPr>
        <xdr:cNvPr id="465" name="フローチャート: 判断 464"/>
        <xdr:cNvSpPr/>
      </xdr:nvSpPr>
      <xdr:spPr>
        <a:xfrm>
          <a:off x="10426700" y="1666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11151</xdr:rowOff>
    </xdr:from>
    <xdr:to>
      <xdr:col>50</xdr:col>
      <xdr:colOff>114300</xdr:colOff>
      <xdr:row>97</xdr:row>
      <xdr:rowOff>17497</xdr:rowOff>
    </xdr:to>
    <xdr:cxnSp macro="">
      <xdr:nvCxnSpPr>
        <xdr:cNvPr id="466" name="直線コネクタ 465"/>
        <xdr:cNvCxnSpPr/>
      </xdr:nvCxnSpPr>
      <xdr:spPr>
        <a:xfrm flipV="1">
          <a:off x="8750300" y="16641801"/>
          <a:ext cx="889000" cy="6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2054</xdr:rowOff>
    </xdr:from>
    <xdr:to>
      <xdr:col>50</xdr:col>
      <xdr:colOff>165100</xdr:colOff>
      <xdr:row>97</xdr:row>
      <xdr:rowOff>103654</xdr:rowOff>
    </xdr:to>
    <xdr:sp macro="" textlink="">
      <xdr:nvSpPr>
        <xdr:cNvPr id="467" name="フローチャート: 判断 466"/>
        <xdr:cNvSpPr/>
      </xdr:nvSpPr>
      <xdr:spPr>
        <a:xfrm>
          <a:off x="9588500" y="1663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94781</xdr:rowOff>
    </xdr:from>
    <xdr:ext cx="534377" cy="259045"/>
    <xdr:sp macro="" textlink="">
      <xdr:nvSpPr>
        <xdr:cNvPr id="468" name="テキスト ボックス 467"/>
        <xdr:cNvSpPr txBox="1"/>
      </xdr:nvSpPr>
      <xdr:spPr>
        <a:xfrm>
          <a:off x="9372111" y="1672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163322</xdr:rowOff>
    </xdr:from>
    <xdr:to>
      <xdr:col>45</xdr:col>
      <xdr:colOff>177800</xdr:colOff>
      <xdr:row>97</xdr:row>
      <xdr:rowOff>17497</xdr:rowOff>
    </xdr:to>
    <xdr:cxnSp macro="">
      <xdr:nvCxnSpPr>
        <xdr:cNvPr id="469" name="直線コネクタ 468"/>
        <xdr:cNvCxnSpPr/>
      </xdr:nvCxnSpPr>
      <xdr:spPr>
        <a:xfrm>
          <a:off x="7861300" y="16622522"/>
          <a:ext cx="889000" cy="25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168115</xdr:rowOff>
    </xdr:from>
    <xdr:to>
      <xdr:col>46</xdr:col>
      <xdr:colOff>38100</xdr:colOff>
      <xdr:row>97</xdr:row>
      <xdr:rowOff>98265</xdr:rowOff>
    </xdr:to>
    <xdr:sp macro="" textlink="">
      <xdr:nvSpPr>
        <xdr:cNvPr id="470" name="フローチャート: 判断 469"/>
        <xdr:cNvSpPr/>
      </xdr:nvSpPr>
      <xdr:spPr>
        <a:xfrm>
          <a:off x="8699500" y="1662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89392</xdr:rowOff>
    </xdr:from>
    <xdr:ext cx="534377" cy="259045"/>
    <xdr:sp macro="" textlink="">
      <xdr:nvSpPr>
        <xdr:cNvPr id="471" name="テキスト ボックス 470"/>
        <xdr:cNvSpPr txBox="1"/>
      </xdr:nvSpPr>
      <xdr:spPr>
        <a:xfrm>
          <a:off x="8483111" y="1672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152524</xdr:rowOff>
    </xdr:from>
    <xdr:to>
      <xdr:col>41</xdr:col>
      <xdr:colOff>50800</xdr:colOff>
      <xdr:row>96</xdr:row>
      <xdr:rowOff>163322</xdr:rowOff>
    </xdr:to>
    <xdr:cxnSp macro="">
      <xdr:nvCxnSpPr>
        <xdr:cNvPr id="472" name="直線コネクタ 471"/>
        <xdr:cNvCxnSpPr/>
      </xdr:nvCxnSpPr>
      <xdr:spPr>
        <a:xfrm>
          <a:off x="6972300" y="16611724"/>
          <a:ext cx="889000" cy="10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152908</xdr:rowOff>
    </xdr:from>
    <xdr:to>
      <xdr:col>41</xdr:col>
      <xdr:colOff>101600</xdr:colOff>
      <xdr:row>97</xdr:row>
      <xdr:rowOff>83058</xdr:rowOff>
    </xdr:to>
    <xdr:sp macro="" textlink="">
      <xdr:nvSpPr>
        <xdr:cNvPr id="473" name="フローチャート: 判断 472"/>
        <xdr:cNvSpPr/>
      </xdr:nvSpPr>
      <xdr:spPr>
        <a:xfrm>
          <a:off x="7810500" y="1661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74185</xdr:rowOff>
    </xdr:from>
    <xdr:ext cx="534377" cy="259045"/>
    <xdr:sp macro="" textlink="">
      <xdr:nvSpPr>
        <xdr:cNvPr id="474" name="テキスト ボックス 473"/>
        <xdr:cNvSpPr txBox="1"/>
      </xdr:nvSpPr>
      <xdr:spPr>
        <a:xfrm>
          <a:off x="7594111" y="1670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146681</xdr:rowOff>
    </xdr:from>
    <xdr:to>
      <xdr:col>36</xdr:col>
      <xdr:colOff>165100</xdr:colOff>
      <xdr:row>97</xdr:row>
      <xdr:rowOff>76831</xdr:rowOff>
    </xdr:to>
    <xdr:sp macro="" textlink="">
      <xdr:nvSpPr>
        <xdr:cNvPr id="475" name="フローチャート: 判断 474"/>
        <xdr:cNvSpPr/>
      </xdr:nvSpPr>
      <xdr:spPr>
        <a:xfrm>
          <a:off x="6921500" y="1660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67958</xdr:rowOff>
    </xdr:from>
    <xdr:ext cx="534377" cy="259045"/>
    <xdr:sp macro="" textlink="">
      <xdr:nvSpPr>
        <xdr:cNvPr id="476" name="テキスト ボックス 475"/>
        <xdr:cNvSpPr txBox="1"/>
      </xdr:nvSpPr>
      <xdr:spPr>
        <a:xfrm>
          <a:off x="6705111" y="1669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107634</xdr:rowOff>
    </xdr:from>
    <xdr:to>
      <xdr:col>55</xdr:col>
      <xdr:colOff>50800</xdr:colOff>
      <xdr:row>97</xdr:row>
      <xdr:rowOff>37784</xdr:rowOff>
    </xdr:to>
    <xdr:sp macro="" textlink="">
      <xdr:nvSpPr>
        <xdr:cNvPr id="482" name="楕円 481"/>
        <xdr:cNvSpPr/>
      </xdr:nvSpPr>
      <xdr:spPr>
        <a:xfrm>
          <a:off x="10426700" y="1656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130511</xdr:rowOff>
    </xdr:from>
    <xdr:ext cx="534377" cy="259045"/>
    <xdr:sp macro="" textlink="">
      <xdr:nvSpPr>
        <xdr:cNvPr id="483" name="土木費該当値テキスト"/>
        <xdr:cNvSpPr txBox="1"/>
      </xdr:nvSpPr>
      <xdr:spPr>
        <a:xfrm>
          <a:off x="10528300" y="1641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131801</xdr:rowOff>
    </xdr:from>
    <xdr:to>
      <xdr:col>50</xdr:col>
      <xdr:colOff>165100</xdr:colOff>
      <xdr:row>97</xdr:row>
      <xdr:rowOff>61951</xdr:rowOff>
    </xdr:to>
    <xdr:sp macro="" textlink="">
      <xdr:nvSpPr>
        <xdr:cNvPr id="484" name="楕円 483"/>
        <xdr:cNvSpPr/>
      </xdr:nvSpPr>
      <xdr:spPr>
        <a:xfrm>
          <a:off x="9588500" y="1659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78478</xdr:rowOff>
    </xdr:from>
    <xdr:ext cx="534377" cy="259045"/>
    <xdr:sp macro="" textlink="">
      <xdr:nvSpPr>
        <xdr:cNvPr id="485" name="テキスト ボックス 484"/>
        <xdr:cNvSpPr txBox="1"/>
      </xdr:nvSpPr>
      <xdr:spPr>
        <a:xfrm>
          <a:off x="9372111" y="1636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138147</xdr:rowOff>
    </xdr:from>
    <xdr:to>
      <xdr:col>46</xdr:col>
      <xdr:colOff>38100</xdr:colOff>
      <xdr:row>97</xdr:row>
      <xdr:rowOff>68297</xdr:rowOff>
    </xdr:to>
    <xdr:sp macro="" textlink="">
      <xdr:nvSpPr>
        <xdr:cNvPr id="486" name="楕円 485"/>
        <xdr:cNvSpPr/>
      </xdr:nvSpPr>
      <xdr:spPr>
        <a:xfrm>
          <a:off x="8699500" y="1659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84824</xdr:rowOff>
    </xdr:from>
    <xdr:ext cx="534377" cy="259045"/>
    <xdr:sp macro="" textlink="">
      <xdr:nvSpPr>
        <xdr:cNvPr id="487" name="テキスト ボックス 486"/>
        <xdr:cNvSpPr txBox="1"/>
      </xdr:nvSpPr>
      <xdr:spPr>
        <a:xfrm>
          <a:off x="8483111" y="1637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112522</xdr:rowOff>
    </xdr:from>
    <xdr:to>
      <xdr:col>41</xdr:col>
      <xdr:colOff>101600</xdr:colOff>
      <xdr:row>97</xdr:row>
      <xdr:rowOff>42672</xdr:rowOff>
    </xdr:to>
    <xdr:sp macro="" textlink="">
      <xdr:nvSpPr>
        <xdr:cNvPr id="488" name="楕円 487"/>
        <xdr:cNvSpPr/>
      </xdr:nvSpPr>
      <xdr:spPr>
        <a:xfrm>
          <a:off x="7810500" y="1657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59199</xdr:rowOff>
    </xdr:from>
    <xdr:ext cx="534377" cy="259045"/>
    <xdr:sp macro="" textlink="">
      <xdr:nvSpPr>
        <xdr:cNvPr id="489" name="テキスト ボックス 488"/>
        <xdr:cNvSpPr txBox="1"/>
      </xdr:nvSpPr>
      <xdr:spPr>
        <a:xfrm>
          <a:off x="7594111" y="1634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101724</xdr:rowOff>
    </xdr:from>
    <xdr:to>
      <xdr:col>36</xdr:col>
      <xdr:colOff>165100</xdr:colOff>
      <xdr:row>97</xdr:row>
      <xdr:rowOff>31874</xdr:rowOff>
    </xdr:to>
    <xdr:sp macro="" textlink="">
      <xdr:nvSpPr>
        <xdr:cNvPr id="490" name="楕円 489"/>
        <xdr:cNvSpPr/>
      </xdr:nvSpPr>
      <xdr:spPr>
        <a:xfrm>
          <a:off x="6921500" y="1656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48401</xdr:rowOff>
    </xdr:from>
    <xdr:ext cx="534377" cy="259045"/>
    <xdr:sp macro="" textlink="">
      <xdr:nvSpPr>
        <xdr:cNvPr id="491" name="テキスト ボックス 490"/>
        <xdr:cNvSpPr txBox="1"/>
      </xdr:nvSpPr>
      <xdr:spPr>
        <a:xfrm>
          <a:off x="6705111" y="1633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4" name="テキスト ボックス 503"/>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139373</xdr:rowOff>
    </xdr:from>
    <xdr:to>
      <xdr:col>85</xdr:col>
      <xdr:colOff>126364</xdr:colOff>
      <xdr:row>38</xdr:row>
      <xdr:rowOff>35687</xdr:rowOff>
    </xdr:to>
    <xdr:cxnSp macro="">
      <xdr:nvCxnSpPr>
        <xdr:cNvPr id="518" name="直線コネクタ 517"/>
        <xdr:cNvCxnSpPr/>
      </xdr:nvCxnSpPr>
      <xdr:spPr>
        <a:xfrm flipV="1">
          <a:off x="16317595" y="5111423"/>
          <a:ext cx="1269" cy="1439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39514</xdr:rowOff>
    </xdr:from>
    <xdr:ext cx="469744" cy="259045"/>
    <xdr:sp macro="" textlink="">
      <xdr:nvSpPr>
        <xdr:cNvPr id="519" name="消防費最小値テキスト"/>
        <xdr:cNvSpPr txBox="1"/>
      </xdr:nvSpPr>
      <xdr:spPr>
        <a:xfrm>
          <a:off x="16370300" y="6554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35687</xdr:rowOff>
    </xdr:from>
    <xdr:to>
      <xdr:col>86</xdr:col>
      <xdr:colOff>25400</xdr:colOff>
      <xdr:row>38</xdr:row>
      <xdr:rowOff>35687</xdr:rowOff>
    </xdr:to>
    <xdr:cxnSp macro="">
      <xdr:nvCxnSpPr>
        <xdr:cNvPr id="520" name="直線コネクタ 519"/>
        <xdr:cNvCxnSpPr/>
      </xdr:nvCxnSpPr>
      <xdr:spPr>
        <a:xfrm>
          <a:off x="16230600" y="655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86050</xdr:rowOff>
    </xdr:from>
    <xdr:ext cx="534377" cy="259045"/>
    <xdr:sp macro="" textlink="">
      <xdr:nvSpPr>
        <xdr:cNvPr id="521" name="消防費最大値テキスト"/>
        <xdr:cNvSpPr txBox="1"/>
      </xdr:nvSpPr>
      <xdr:spPr>
        <a:xfrm>
          <a:off x="16370300" y="488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139373</xdr:rowOff>
    </xdr:from>
    <xdr:to>
      <xdr:col>86</xdr:col>
      <xdr:colOff>25400</xdr:colOff>
      <xdr:row>29</xdr:row>
      <xdr:rowOff>139373</xdr:rowOff>
    </xdr:to>
    <xdr:cxnSp macro="">
      <xdr:nvCxnSpPr>
        <xdr:cNvPr id="522" name="直線コネクタ 521"/>
        <xdr:cNvCxnSpPr/>
      </xdr:nvCxnSpPr>
      <xdr:spPr>
        <a:xfrm>
          <a:off x="16230600" y="5111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115860</xdr:rowOff>
    </xdr:from>
    <xdr:to>
      <xdr:col>85</xdr:col>
      <xdr:colOff>127000</xdr:colOff>
      <xdr:row>33</xdr:row>
      <xdr:rowOff>146558</xdr:rowOff>
    </xdr:to>
    <xdr:cxnSp macro="">
      <xdr:nvCxnSpPr>
        <xdr:cNvPr id="523" name="直線コネクタ 522"/>
        <xdr:cNvCxnSpPr/>
      </xdr:nvCxnSpPr>
      <xdr:spPr>
        <a:xfrm>
          <a:off x="15481300" y="5773710"/>
          <a:ext cx="838200" cy="3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119252</xdr:rowOff>
    </xdr:from>
    <xdr:ext cx="534377" cy="259045"/>
    <xdr:sp macro="" textlink="">
      <xdr:nvSpPr>
        <xdr:cNvPr id="524" name="消防費平均値テキスト"/>
        <xdr:cNvSpPr txBox="1"/>
      </xdr:nvSpPr>
      <xdr:spPr>
        <a:xfrm>
          <a:off x="16370300" y="59485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140825</xdr:rowOff>
    </xdr:from>
    <xdr:to>
      <xdr:col>85</xdr:col>
      <xdr:colOff>177800</xdr:colOff>
      <xdr:row>35</xdr:row>
      <xdr:rowOff>70975</xdr:rowOff>
    </xdr:to>
    <xdr:sp macro="" textlink="">
      <xdr:nvSpPr>
        <xdr:cNvPr id="525" name="フローチャート: 判断 524"/>
        <xdr:cNvSpPr/>
      </xdr:nvSpPr>
      <xdr:spPr>
        <a:xfrm>
          <a:off x="16268700" y="597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170235</xdr:rowOff>
    </xdr:from>
    <xdr:to>
      <xdr:col>81</xdr:col>
      <xdr:colOff>50800</xdr:colOff>
      <xdr:row>33</xdr:row>
      <xdr:rowOff>115860</xdr:rowOff>
    </xdr:to>
    <xdr:cxnSp macro="">
      <xdr:nvCxnSpPr>
        <xdr:cNvPr id="526" name="直線コネクタ 525"/>
        <xdr:cNvCxnSpPr/>
      </xdr:nvCxnSpPr>
      <xdr:spPr>
        <a:xfrm>
          <a:off x="14592300" y="5656635"/>
          <a:ext cx="889000" cy="117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13625</xdr:rowOff>
    </xdr:from>
    <xdr:to>
      <xdr:col>81</xdr:col>
      <xdr:colOff>101600</xdr:colOff>
      <xdr:row>35</xdr:row>
      <xdr:rowOff>115225</xdr:rowOff>
    </xdr:to>
    <xdr:sp macro="" textlink="">
      <xdr:nvSpPr>
        <xdr:cNvPr id="527" name="フローチャート: 判断 526"/>
        <xdr:cNvSpPr/>
      </xdr:nvSpPr>
      <xdr:spPr>
        <a:xfrm>
          <a:off x="15430500" y="601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106352</xdr:rowOff>
    </xdr:from>
    <xdr:ext cx="534377" cy="259045"/>
    <xdr:sp macro="" textlink="">
      <xdr:nvSpPr>
        <xdr:cNvPr id="528" name="テキスト ボックス 527"/>
        <xdr:cNvSpPr txBox="1"/>
      </xdr:nvSpPr>
      <xdr:spPr>
        <a:xfrm>
          <a:off x="15214111" y="610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170235</xdr:rowOff>
    </xdr:from>
    <xdr:to>
      <xdr:col>76</xdr:col>
      <xdr:colOff>114300</xdr:colOff>
      <xdr:row>34</xdr:row>
      <xdr:rowOff>89245</xdr:rowOff>
    </xdr:to>
    <xdr:cxnSp macro="">
      <xdr:nvCxnSpPr>
        <xdr:cNvPr id="529" name="直線コネクタ 528"/>
        <xdr:cNvCxnSpPr/>
      </xdr:nvCxnSpPr>
      <xdr:spPr>
        <a:xfrm flipV="1">
          <a:off x="13703300" y="5656635"/>
          <a:ext cx="889000" cy="26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166787</xdr:rowOff>
    </xdr:from>
    <xdr:to>
      <xdr:col>76</xdr:col>
      <xdr:colOff>165100</xdr:colOff>
      <xdr:row>35</xdr:row>
      <xdr:rowOff>96937</xdr:rowOff>
    </xdr:to>
    <xdr:sp macro="" textlink="">
      <xdr:nvSpPr>
        <xdr:cNvPr id="530" name="フローチャート: 判断 529"/>
        <xdr:cNvSpPr/>
      </xdr:nvSpPr>
      <xdr:spPr>
        <a:xfrm>
          <a:off x="14541500" y="599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88064</xdr:rowOff>
    </xdr:from>
    <xdr:ext cx="534377" cy="259045"/>
    <xdr:sp macro="" textlink="">
      <xdr:nvSpPr>
        <xdr:cNvPr id="531" name="テキスト ボックス 530"/>
        <xdr:cNvSpPr txBox="1"/>
      </xdr:nvSpPr>
      <xdr:spPr>
        <a:xfrm>
          <a:off x="14325111" y="6088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1397</xdr:rowOff>
    </xdr:from>
    <xdr:to>
      <xdr:col>71</xdr:col>
      <xdr:colOff>177800</xdr:colOff>
      <xdr:row>34</xdr:row>
      <xdr:rowOff>89245</xdr:rowOff>
    </xdr:to>
    <xdr:cxnSp macro="">
      <xdr:nvCxnSpPr>
        <xdr:cNvPr id="532" name="直線コネクタ 531"/>
        <xdr:cNvCxnSpPr/>
      </xdr:nvCxnSpPr>
      <xdr:spPr>
        <a:xfrm>
          <a:off x="12814300" y="5487797"/>
          <a:ext cx="889000" cy="430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164665</xdr:rowOff>
    </xdr:from>
    <xdr:to>
      <xdr:col>72</xdr:col>
      <xdr:colOff>38100</xdr:colOff>
      <xdr:row>35</xdr:row>
      <xdr:rowOff>94815</xdr:rowOff>
    </xdr:to>
    <xdr:sp macro="" textlink="">
      <xdr:nvSpPr>
        <xdr:cNvPr id="533" name="フローチャート: 判断 532"/>
        <xdr:cNvSpPr/>
      </xdr:nvSpPr>
      <xdr:spPr>
        <a:xfrm>
          <a:off x="13652500" y="599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85942</xdr:rowOff>
    </xdr:from>
    <xdr:ext cx="534377" cy="259045"/>
    <xdr:sp macro="" textlink="">
      <xdr:nvSpPr>
        <xdr:cNvPr id="534" name="テキスト ボックス 533"/>
        <xdr:cNvSpPr txBox="1"/>
      </xdr:nvSpPr>
      <xdr:spPr>
        <a:xfrm>
          <a:off x="13436111" y="608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15748</xdr:rowOff>
    </xdr:from>
    <xdr:to>
      <xdr:col>67</xdr:col>
      <xdr:colOff>101600</xdr:colOff>
      <xdr:row>34</xdr:row>
      <xdr:rowOff>117348</xdr:rowOff>
    </xdr:to>
    <xdr:sp macro="" textlink="">
      <xdr:nvSpPr>
        <xdr:cNvPr id="535" name="フローチャート: 判断 534"/>
        <xdr:cNvSpPr/>
      </xdr:nvSpPr>
      <xdr:spPr>
        <a:xfrm>
          <a:off x="12763500" y="584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108475</xdr:rowOff>
    </xdr:from>
    <xdr:ext cx="534377" cy="259045"/>
    <xdr:sp macro="" textlink="">
      <xdr:nvSpPr>
        <xdr:cNvPr id="536" name="テキスト ボックス 535"/>
        <xdr:cNvSpPr txBox="1"/>
      </xdr:nvSpPr>
      <xdr:spPr>
        <a:xfrm>
          <a:off x="12547111" y="593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95758</xdr:rowOff>
    </xdr:from>
    <xdr:to>
      <xdr:col>85</xdr:col>
      <xdr:colOff>177800</xdr:colOff>
      <xdr:row>34</xdr:row>
      <xdr:rowOff>25908</xdr:rowOff>
    </xdr:to>
    <xdr:sp macro="" textlink="">
      <xdr:nvSpPr>
        <xdr:cNvPr id="542" name="楕円 541"/>
        <xdr:cNvSpPr/>
      </xdr:nvSpPr>
      <xdr:spPr>
        <a:xfrm>
          <a:off x="16268700" y="575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118635</xdr:rowOff>
    </xdr:from>
    <xdr:ext cx="534377" cy="259045"/>
    <xdr:sp macro="" textlink="">
      <xdr:nvSpPr>
        <xdr:cNvPr id="543" name="消防費該当値テキスト"/>
        <xdr:cNvSpPr txBox="1"/>
      </xdr:nvSpPr>
      <xdr:spPr>
        <a:xfrm>
          <a:off x="16370300" y="560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65060</xdr:rowOff>
    </xdr:from>
    <xdr:to>
      <xdr:col>81</xdr:col>
      <xdr:colOff>101600</xdr:colOff>
      <xdr:row>33</xdr:row>
      <xdr:rowOff>166660</xdr:rowOff>
    </xdr:to>
    <xdr:sp macro="" textlink="">
      <xdr:nvSpPr>
        <xdr:cNvPr id="544" name="楕円 543"/>
        <xdr:cNvSpPr/>
      </xdr:nvSpPr>
      <xdr:spPr>
        <a:xfrm>
          <a:off x="15430500" y="572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11737</xdr:rowOff>
    </xdr:from>
    <xdr:ext cx="534377" cy="259045"/>
    <xdr:sp macro="" textlink="">
      <xdr:nvSpPr>
        <xdr:cNvPr id="545" name="テキスト ボックス 544"/>
        <xdr:cNvSpPr txBox="1"/>
      </xdr:nvSpPr>
      <xdr:spPr>
        <a:xfrm>
          <a:off x="15214111" y="549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119435</xdr:rowOff>
    </xdr:from>
    <xdr:to>
      <xdr:col>76</xdr:col>
      <xdr:colOff>165100</xdr:colOff>
      <xdr:row>33</xdr:row>
      <xdr:rowOff>49585</xdr:rowOff>
    </xdr:to>
    <xdr:sp macro="" textlink="">
      <xdr:nvSpPr>
        <xdr:cNvPr id="546" name="楕円 545"/>
        <xdr:cNvSpPr/>
      </xdr:nvSpPr>
      <xdr:spPr>
        <a:xfrm>
          <a:off x="14541500" y="560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66112</xdr:rowOff>
    </xdr:from>
    <xdr:ext cx="534377" cy="259045"/>
    <xdr:sp macro="" textlink="">
      <xdr:nvSpPr>
        <xdr:cNvPr id="547" name="テキスト ボックス 546"/>
        <xdr:cNvSpPr txBox="1"/>
      </xdr:nvSpPr>
      <xdr:spPr>
        <a:xfrm>
          <a:off x="14325111" y="538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38445</xdr:rowOff>
    </xdr:from>
    <xdr:to>
      <xdr:col>72</xdr:col>
      <xdr:colOff>38100</xdr:colOff>
      <xdr:row>34</xdr:row>
      <xdr:rowOff>140045</xdr:rowOff>
    </xdr:to>
    <xdr:sp macro="" textlink="">
      <xdr:nvSpPr>
        <xdr:cNvPr id="548" name="楕円 547"/>
        <xdr:cNvSpPr/>
      </xdr:nvSpPr>
      <xdr:spPr>
        <a:xfrm>
          <a:off x="13652500" y="586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156572</xdr:rowOff>
    </xdr:from>
    <xdr:ext cx="534377" cy="259045"/>
    <xdr:sp macro="" textlink="">
      <xdr:nvSpPr>
        <xdr:cNvPr id="549" name="テキスト ボックス 548"/>
        <xdr:cNvSpPr txBox="1"/>
      </xdr:nvSpPr>
      <xdr:spPr>
        <a:xfrm>
          <a:off x="13436111" y="564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122047</xdr:rowOff>
    </xdr:from>
    <xdr:to>
      <xdr:col>67</xdr:col>
      <xdr:colOff>101600</xdr:colOff>
      <xdr:row>32</xdr:row>
      <xdr:rowOff>52197</xdr:rowOff>
    </xdr:to>
    <xdr:sp macro="" textlink="">
      <xdr:nvSpPr>
        <xdr:cNvPr id="550" name="楕円 549"/>
        <xdr:cNvSpPr/>
      </xdr:nvSpPr>
      <xdr:spPr>
        <a:xfrm>
          <a:off x="12763500" y="543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68724</xdr:rowOff>
    </xdr:from>
    <xdr:ext cx="534377" cy="259045"/>
    <xdr:sp macro="" textlink="">
      <xdr:nvSpPr>
        <xdr:cNvPr id="551" name="テキスト ボックス 550"/>
        <xdr:cNvSpPr txBox="1"/>
      </xdr:nvSpPr>
      <xdr:spPr>
        <a:xfrm>
          <a:off x="12547111" y="521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0" name="テキスト ボックス 569"/>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156502</xdr:rowOff>
    </xdr:from>
    <xdr:to>
      <xdr:col>85</xdr:col>
      <xdr:colOff>126364</xdr:colOff>
      <xdr:row>59</xdr:row>
      <xdr:rowOff>7474</xdr:rowOff>
    </xdr:to>
    <xdr:cxnSp macro="">
      <xdr:nvCxnSpPr>
        <xdr:cNvPr id="576" name="直線コネクタ 575"/>
        <xdr:cNvCxnSpPr/>
      </xdr:nvCxnSpPr>
      <xdr:spPr>
        <a:xfrm flipV="1">
          <a:off x="16317595" y="8900452"/>
          <a:ext cx="1269" cy="122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11301</xdr:rowOff>
    </xdr:from>
    <xdr:ext cx="534377" cy="259045"/>
    <xdr:sp macro="" textlink="">
      <xdr:nvSpPr>
        <xdr:cNvPr id="577" name="教育費最小値テキスト"/>
        <xdr:cNvSpPr txBox="1"/>
      </xdr:nvSpPr>
      <xdr:spPr>
        <a:xfrm>
          <a:off x="16370300" y="1012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7474</xdr:rowOff>
    </xdr:from>
    <xdr:to>
      <xdr:col>86</xdr:col>
      <xdr:colOff>25400</xdr:colOff>
      <xdr:row>59</xdr:row>
      <xdr:rowOff>7474</xdr:rowOff>
    </xdr:to>
    <xdr:cxnSp macro="">
      <xdr:nvCxnSpPr>
        <xdr:cNvPr id="578" name="直線コネクタ 577"/>
        <xdr:cNvCxnSpPr/>
      </xdr:nvCxnSpPr>
      <xdr:spPr>
        <a:xfrm>
          <a:off x="16230600" y="1012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103179</xdr:rowOff>
    </xdr:from>
    <xdr:ext cx="534377" cy="259045"/>
    <xdr:sp macro="" textlink="">
      <xdr:nvSpPr>
        <xdr:cNvPr id="579" name="教育費最大値テキスト"/>
        <xdr:cNvSpPr txBox="1"/>
      </xdr:nvSpPr>
      <xdr:spPr>
        <a:xfrm>
          <a:off x="16370300" y="867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156502</xdr:rowOff>
    </xdr:from>
    <xdr:to>
      <xdr:col>86</xdr:col>
      <xdr:colOff>25400</xdr:colOff>
      <xdr:row>51</xdr:row>
      <xdr:rowOff>156502</xdr:rowOff>
    </xdr:to>
    <xdr:cxnSp macro="">
      <xdr:nvCxnSpPr>
        <xdr:cNvPr id="580" name="直線コネクタ 579"/>
        <xdr:cNvCxnSpPr/>
      </xdr:nvCxnSpPr>
      <xdr:spPr>
        <a:xfrm>
          <a:off x="16230600" y="890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42259</xdr:rowOff>
    </xdr:from>
    <xdr:to>
      <xdr:col>85</xdr:col>
      <xdr:colOff>127000</xdr:colOff>
      <xdr:row>58</xdr:row>
      <xdr:rowOff>48184</xdr:rowOff>
    </xdr:to>
    <xdr:cxnSp macro="">
      <xdr:nvCxnSpPr>
        <xdr:cNvPr id="581" name="直線コネクタ 580"/>
        <xdr:cNvCxnSpPr/>
      </xdr:nvCxnSpPr>
      <xdr:spPr>
        <a:xfrm flipV="1">
          <a:off x="15481300" y="9986359"/>
          <a:ext cx="838200" cy="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26661</xdr:rowOff>
    </xdr:from>
    <xdr:ext cx="534377" cy="259045"/>
    <xdr:sp macro="" textlink="">
      <xdr:nvSpPr>
        <xdr:cNvPr id="582" name="教育費平均値テキスト"/>
        <xdr:cNvSpPr txBox="1"/>
      </xdr:nvSpPr>
      <xdr:spPr>
        <a:xfrm>
          <a:off x="16370300" y="9627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3784</xdr:rowOff>
    </xdr:from>
    <xdr:to>
      <xdr:col>85</xdr:col>
      <xdr:colOff>177800</xdr:colOff>
      <xdr:row>57</xdr:row>
      <xdr:rowOff>105384</xdr:rowOff>
    </xdr:to>
    <xdr:sp macro="" textlink="">
      <xdr:nvSpPr>
        <xdr:cNvPr id="583" name="フローチャート: 判断 582"/>
        <xdr:cNvSpPr/>
      </xdr:nvSpPr>
      <xdr:spPr>
        <a:xfrm>
          <a:off x="16268700" y="977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27515</xdr:rowOff>
    </xdr:from>
    <xdr:to>
      <xdr:col>81</xdr:col>
      <xdr:colOff>50800</xdr:colOff>
      <xdr:row>58</xdr:row>
      <xdr:rowOff>48184</xdr:rowOff>
    </xdr:to>
    <xdr:cxnSp macro="">
      <xdr:nvCxnSpPr>
        <xdr:cNvPr id="584" name="直線コネクタ 583"/>
        <xdr:cNvCxnSpPr/>
      </xdr:nvCxnSpPr>
      <xdr:spPr>
        <a:xfrm>
          <a:off x="14592300" y="9971615"/>
          <a:ext cx="889000" cy="2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148489</xdr:rowOff>
    </xdr:from>
    <xdr:to>
      <xdr:col>81</xdr:col>
      <xdr:colOff>101600</xdr:colOff>
      <xdr:row>57</xdr:row>
      <xdr:rowOff>78639</xdr:rowOff>
    </xdr:to>
    <xdr:sp macro="" textlink="">
      <xdr:nvSpPr>
        <xdr:cNvPr id="585" name="フローチャート: 判断 584"/>
        <xdr:cNvSpPr/>
      </xdr:nvSpPr>
      <xdr:spPr>
        <a:xfrm>
          <a:off x="15430500" y="974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95166</xdr:rowOff>
    </xdr:from>
    <xdr:ext cx="534377" cy="259045"/>
    <xdr:sp macro="" textlink="">
      <xdr:nvSpPr>
        <xdr:cNvPr id="586" name="テキスト ボックス 585"/>
        <xdr:cNvSpPr txBox="1"/>
      </xdr:nvSpPr>
      <xdr:spPr>
        <a:xfrm>
          <a:off x="15214111" y="952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27515</xdr:rowOff>
    </xdr:from>
    <xdr:to>
      <xdr:col>76</xdr:col>
      <xdr:colOff>114300</xdr:colOff>
      <xdr:row>58</xdr:row>
      <xdr:rowOff>34239</xdr:rowOff>
    </xdr:to>
    <xdr:cxnSp macro="">
      <xdr:nvCxnSpPr>
        <xdr:cNvPr id="587" name="直線コネクタ 586"/>
        <xdr:cNvCxnSpPr/>
      </xdr:nvCxnSpPr>
      <xdr:spPr>
        <a:xfrm flipV="1">
          <a:off x="13703300" y="9971615"/>
          <a:ext cx="889000" cy="6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160280</xdr:rowOff>
    </xdr:from>
    <xdr:to>
      <xdr:col>76</xdr:col>
      <xdr:colOff>165100</xdr:colOff>
      <xdr:row>57</xdr:row>
      <xdr:rowOff>90430</xdr:rowOff>
    </xdr:to>
    <xdr:sp macro="" textlink="">
      <xdr:nvSpPr>
        <xdr:cNvPr id="588" name="フローチャート: 判断 587"/>
        <xdr:cNvSpPr/>
      </xdr:nvSpPr>
      <xdr:spPr>
        <a:xfrm>
          <a:off x="14541500" y="9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106957</xdr:rowOff>
    </xdr:from>
    <xdr:ext cx="534377" cy="259045"/>
    <xdr:sp macro="" textlink="">
      <xdr:nvSpPr>
        <xdr:cNvPr id="589" name="テキスト ボックス 588"/>
        <xdr:cNvSpPr txBox="1"/>
      </xdr:nvSpPr>
      <xdr:spPr>
        <a:xfrm>
          <a:off x="14325111" y="953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34239</xdr:rowOff>
    </xdr:from>
    <xdr:to>
      <xdr:col>71</xdr:col>
      <xdr:colOff>177800</xdr:colOff>
      <xdr:row>58</xdr:row>
      <xdr:rowOff>71787</xdr:rowOff>
    </xdr:to>
    <xdr:cxnSp macro="">
      <xdr:nvCxnSpPr>
        <xdr:cNvPr id="590" name="直線コネクタ 589"/>
        <xdr:cNvCxnSpPr/>
      </xdr:nvCxnSpPr>
      <xdr:spPr>
        <a:xfrm flipV="1">
          <a:off x="12814300" y="9978339"/>
          <a:ext cx="889000" cy="3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160013</xdr:rowOff>
    </xdr:from>
    <xdr:to>
      <xdr:col>72</xdr:col>
      <xdr:colOff>38100</xdr:colOff>
      <xdr:row>57</xdr:row>
      <xdr:rowOff>90163</xdr:rowOff>
    </xdr:to>
    <xdr:sp macro="" textlink="">
      <xdr:nvSpPr>
        <xdr:cNvPr id="591" name="フローチャート: 判断 590"/>
        <xdr:cNvSpPr/>
      </xdr:nvSpPr>
      <xdr:spPr>
        <a:xfrm>
          <a:off x="13652500" y="976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106690</xdr:rowOff>
    </xdr:from>
    <xdr:ext cx="534377" cy="259045"/>
    <xdr:sp macro="" textlink="">
      <xdr:nvSpPr>
        <xdr:cNvPr id="592" name="テキスト ボックス 591"/>
        <xdr:cNvSpPr txBox="1"/>
      </xdr:nvSpPr>
      <xdr:spPr>
        <a:xfrm>
          <a:off x="13436111" y="953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125095</xdr:rowOff>
    </xdr:from>
    <xdr:to>
      <xdr:col>67</xdr:col>
      <xdr:colOff>101600</xdr:colOff>
      <xdr:row>57</xdr:row>
      <xdr:rowOff>55245</xdr:rowOff>
    </xdr:to>
    <xdr:sp macro="" textlink="">
      <xdr:nvSpPr>
        <xdr:cNvPr id="593" name="フローチャート: 判断 592"/>
        <xdr:cNvSpPr/>
      </xdr:nvSpPr>
      <xdr:spPr>
        <a:xfrm>
          <a:off x="127635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71772</xdr:rowOff>
    </xdr:from>
    <xdr:ext cx="534377" cy="259045"/>
    <xdr:sp macro="" textlink="">
      <xdr:nvSpPr>
        <xdr:cNvPr id="594" name="テキスト ボックス 593"/>
        <xdr:cNvSpPr txBox="1"/>
      </xdr:nvSpPr>
      <xdr:spPr>
        <a:xfrm>
          <a:off x="12547111" y="950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162909</xdr:rowOff>
    </xdr:from>
    <xdr:to>
      <xdr:col>85</xdr:col>
      <xdr:colOff>177800</xdr:colOff>
      <xdr:row>58</xdr:row>
      <xdr:rowOff>93059</xdr:rowOff>
    </xdr:to>
    <xdr:sp macro="" textlink="">
      <xdr:nvSpPr>
        <xdr:cNvPr id="600" name="楕円 599"/>
        <xdr:cNvSpPr/>
      </xdr:nvSpPr>
      <xdr:spPr>
        <a:xfrm>
          <a:off x="16268700" y="993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141336</xdr:rowOff>
    </xdr:from>
    <xdr:ext cx="534377" cy="259045"/>
    <xdr:sp macro="" textlink="">
      <xdr:nvSpPr>
        <xdr:cNvPr id="601" name="教育費該当値テキスト"/>
        <xdr:cNvSpPr txBox="1"/>
      </xdr:nvSpPr>
      <xdr:spPr>
        <a:xfrm>
          <a:off x="16370300" y="991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168834</xdr:rowOff>
    </xdr:from>
    <xdr:to>
      <xdr:col>81</xdr:col>
      <xdr:colOff>101600</xdr:colOff>
      <xdr:row>58</xdr:row>
      <xdr:rowOff>98984</xdr:rowOff>
    </xdr:to>
    <xdr:sp macro="" textlink="">
      <xdr:nvSpPr>
        <xdr:cNvPr id="602" name="楕円 601"/>
        <xdr:cNvSpPr/>
      </xdr:nvSpPr>
      <xdr:spPr>
        <a:xfrm>
          <a:off x="15430500" y="994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90111</xdr:rowOff>
    </xdr:from>
    <xdr:ext cx="534377" cy="259045"/>
    <xdr:sp macro="" textlink="">
      <xdr:nvSpPr>
        <xdr:cNvPr id="603" name="テキスト ボックス 602"/>
        <xdr:cNvSpPr txBox="1"/>
      </xdr:nvSpPr>
      <xdr:spPr>
        <a:xfrm>
          <a:off x="15214111" y="1003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148165</xdr:rowOff>
    </xdr:from>
    <xdr:to>
      <xdr:col>76</xdr:col>
      <xdr:colOff>165100</xdr:colOff>
      <xdr:row>58</xdr:row>
      <xdr:rowOff>78315</xdr:rowOff>
    </xdr:to>
    <xdr:sp macro="" textlink="">
      <xdr:nvSpPr>
        <xdr:cNvPr id="604" name="楕円 603"/>
        <xdr:cNvSpPr/>
      </xdr:nvSpPr>
      <xdr:spPr>
        <a:xfrm>
          <a:off x="14541500" y="992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69442</xdr:rowOff>
    </xdr:from>
    <xdr:ext cx="534377" cy="259045"/>
    <xdr:sp macro="" textlink="">
      <xdr:nvSpPr>
        <xdr:cNvPr id="605" name="テキスト ボックス 604"/>
        <xdr:cNvSpPr txBox="1"/>
      </xdr:nvSpPr>
      <xdr:spPr>
        <a:xfrm>
          <a:off x="14325111" y="1001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154889</xdr:rowOff>
    </xdr:from>
    <xdr:to>
      <xdr:col>72</xdr:col>
      <xdr:colOff>38100</xdr:colOff>
      <xdr:row>58</xdr:row>
      <xdr:rowOff>85039</xdr:rowOff>
    </xdr:to>
    <xdr:sp macro="" textlink="">
      <xdr:nvSpPr>
        <xdr:cNvPr id="606" name="楕円 605"/>
        <xdr:cNvSpPr/>
      </xdr:nvSpPr>
      <xdr:spPr>
        <a:xfrm>
          <a:off x="13652500" y="992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76166</xdr:rowOff>
    </xdr:from>
    <xdr:ext cx="534377" cy="259045"/>
    <xdr:sp macro="" textlink="">
      <xdr:nvSpPr>
        <xdr:cNvPr id="607" name="テキスト ボックス 606"/>
        <xdr:cNvSpPr txBox="1"/>
      </xdr:nvSpPr>
      <xdr:spPr>
        <a:xfrm>
          <a:off x="13436111" y="1002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20987</xdr:rowOff>
    </xdr:from>
    <xdr:to>
      <xdr:col>67</xdr:col>
      <xdr:colOff>101600</xdr:colOff>
      <xdr:row>58</xdr:row>
      <xdr:rowOff>122587</xdr:rowOff>
    </xdr:to>
    <xdr:sp macro="" textlink="">
      <xdr:nvSpPr>
        <xdr:cNvPr id="608" name="楕円 607"/>
        <xdr:cNvSpPr/>
      </xdr:nvSpPr>
      <xdr:spPr>
        <a:xfrm>
          <a:off x="12763500" y="996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113714</xdr:rowOff>
    </xdr:from>
    <xdr:ext cx="534377" cy="259045"/>
    <xdr:sp macro="" textlink="">
      <xdr:nvSpPr>
        <xdr:cNvPr id="609" name="テキスト ボックス 608"/>
        <xdr:cNvSpPr txBox="1"/>
      </xdr:nvSpPr>
      <xdr:spPr>
        <a:xfrm>
          <a:off x="12547111" y="10057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126578</xdr:rowOff>
    </xdr:from>
    <xdr:to>
      <xdr:col>85</xdr:col>
      <xdr:colOff>126364</xdr:colOff>
      <xdr:row>78</xdr:row>
      <xdr:rowOff>139700</xdr:rowOff>
    </xdr:to>
    <xdr:cxnSp macro="">
      <xdr:nvCxnSpPr>
        <xdr:cNvPr id="631" name="直線コネクタ 630"/>
        <xdr:cNvCxnSpPr/>
      </xdr:nvCxnSpPr>
      <xdr:spPr>
        <a:xfrm flipV="1">
          <a:off x="16317595" y="12128078"/>
          <a:ext cx="1269" cy="138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13184</xdr:rowOff>
    </xdr:from>
    <xdr:ext cx="249299" cy="259045"/>
    <xdr:sp macro="" textlink="">
      <xdr:nvSpPr>
        <xdr:cNvPr id="632" name="災害復旧費最小値テキスト"/>
        <xdr:cNvSpPr txBox="1"/>
      </xdr:nvSpPr>
      <xdr:spPr>
        <a:xfrm>
          <a:off x="16370300" y="135577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73255</xdr:rowOff>
    </xdr:from>
    <xdr:ext cx="534377" cy="259045"/>
    <xdr:sp macro="" textlink="">
      <xdr:nvSpPr>
        <xdr:cNvPr id="634" name="災害復旧費最大値テキスト"/>
        <xdr:cNvSpPr txBox="1"/>
      </xdr:nvSpPr>
      <xdr:spPr>
        <a:xfrm>
          <a:off x="16370300" y="1190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126578</xdr:rowOff>
    </xdr:from>
    <xdr:to>
      <xdr:col>86</xdr:col>
      <xdr:colOff>25400</xdr:colOff>
      <xdr:row>70</xdr:row>
      <xdr:rowOff>126578</xdr:rowOff>
    </xdr:to>
    <xdr:cxnSp macro="">
      <xdr:nvCxnSpPr>
        <xdr:cNvPr id="635" name="直線コネクタ 634"/>
        <xdr:cNvCxnSpPr/>
      </xdr:nvCxnSpPr>
      <xdr:spPr>
        <a:xfrm>
          <a:off x="16230600" y="1212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139243</xdr:rowOff>
    </xdr:from>
    <xdr:to>
      <xdr:col>85</xdr:col>
      <xdr:colOff>127000</xdr:colOff>
      <xdr:row>78</xdr:row>
      <xdr:rowOff>139700</xdr:rowOff>
    </xdr:to>
    <xdr:cxnSp macro="">
      <xdr:nvCxnSpPr>
        <xdr:cNvPr id="636" name="直線コネクタ 635"/>
        <xdr:cNvCxnSpPr/>
      </xdr:nvCxnSpPr>
      <xdr:spPr>
        <a:xfrm>
          <a:off x="15481300" y="13512343"/>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102085</xdr:rowOff>
    </xdr:from>
    <xdr:ext cx="378565" cy="259045"/>
    <xdr:sp macro="" textlink="">
      <xdr:nvSpPr>
        <xdr:cNvPr id="637" name="災害復旧費平均値テキスト"/>
        <xdr:cNvSpPr txBox="1"/>
      </xdr:nvSpPr>
      <xdr:spPr>
        <a:xfrm>
          <a:off x="16370300" y="133037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79208</xdr:rowOff>
    </xdr:from>
    <xdr:to>
      <xdr:col>85</xdr:col>
      <xdr:colOff>177800</xdr:colOff>
      <xdr:row>79</xdr:row>
      <xdr:rowOff>9358</xdr:rowOff>
    </xdr:to>
    <xdr:sp macro="" textlink="">
      <xdr:nvSpPr>
        <xdr:cNvPr id="638" name="フローチャート: 判断 637"/>
        <xdr:cNvSpPr/>
      </xdr:nvSpPr>
      <xdr:spPr>
        <a:xfrm>
          <a:off x="16268700" y="1345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139243</xdr:rowOff>
    </xdr:from>
    <xdr:to>
      <xdr:col>81</xdr:col>
      <xdr:colOff>50800</xdr:colOff>
      <xdr:row>78</xdr:row>
      <xdr:rowOff>139700</xdr:rowOff>
    </xdr:to>
    <xdr:cxnSp macro="">
      <xdr:nvCxnSpPr>
        <xdr:cNvPr id="639" name="直線コネクタ 638"/>
        <xdr:cNvCxnSpPr/>
      </xdr:nvCxnSpPr>
      <xdr:spPr>
        <a:xfrm flipV="1">
          <a:off x="14592300" y="1351234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9942</xdr:rowOff>
    </xdr:from>
    <xdr:to>
      <xdr:col>81</xdr:col>
      <xdr:colOff>101600</xdr:colOff>
      <xdr:row>78</xdr:row>
      <xdr:rowOff>111542</xdr:rowOff>
    </xdr:to>
    <xdr:sp macro="" textlink="">
      <xdr:nvSpPr>
        <xdr:cNvPr id="640" name="フローチャート: 判断 639"/>
        <xdr:cNvSpPr/>
      </xdr:nvSpPr>
      <xdr:spPr>
        <a:xfrm>
          <a:off x="15430500" y="1338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128069</xdr:rowOff>
    </xdr:from>
    <xdr:ext cx="469744" cy="259045"/>
    <xdr:sp macro="" textlink="">
      <xdr:nvSpPr>
        <xdr:cNvPr id="641" name="テキスト ボックス 640"/>
        <xdr:cNvSpPr txBox="1"/>
      </xdr:nvSpPr>
      <xdr:spPr>
        <a:xfrm>
          <a:off x="15246428" y="1315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2" name="直線コネクタ 641"/>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128127</xdr:rowOff>
    </xdr:from>
    <xdr:to>
      <xdr:col>76</xdr:col>
      <xdr:colOff>165100</xdr:colOff>
      <xdr:row>78</xdr:row>
      <xdr:rowOff>58277</xdr:rowOff>
    </xdr:to>
    <xdr:sp macro="" textlink="">
      <xdr:nvSpPr>
        <xdr:cNvPr id="643" name="フローチャート: 判断 642"/>
        <xdr:cNvSpPr/>
      </xdr:nvSpPr>
      <xdr:spPr>
        <a:xfrm>
          <a:off x="14541500" y="1332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74804</xdr:rowOff>
    </xdr:from>
    <xdr:ext cx="469744" cy="259045"/>
    <xdr:sp macro="" textlink="">
      <xdr:nvSpPr>
        <xdr:cNvPr id="644" name="テキスト ボックス 643"/>
        <xdr:cNvSpPr txBox="1"/>
      </xdr:nvSpPr>
      <xdr:spPr>
        <a:xfrm>
          <a:off x="14357428" y="1310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5" name="直線コネクタ 644"/>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103668</xdr:rowOff>
    </xdr:from>
    <xdr:to>
      <xdr:col>72</xdr:col>
      <xdr:colOff>38100</xdr:colOff>
      <xdr:row>78</xdr:row>
      <xdr:rowOff>33818</xdr:rowOff>
    </xdr:to>
    <xdr:sp macro="" textlink="">
      <xdr:nvSpPr>
        <xdr:cNvPr id="646" name="フローチャート: 判断 645"/>
        <xdr:cNvSpPr/>
      </xdr:nvSpPr>
      <xdr:spPr>
        <a:xfrm>
          <a:off x="13652500" y="1330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50345</xdr:rowOff>
    </xdr:from>
    <xdr:ext cx="469744" cy="259045"/>
    <xdr:sp macro="" textlink="">
      <xdr:nvSpPr>
        <xdr:cNvPr id="647" name="テキスト ボックス 646"/>
        <xdr:cNvSpPr txBox="1"/>
      </xdr:nvSpPr>
      <xdr:spPr>
        <a:xfrm>
          <a:off x="13468428" y="1308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3494</xdr:rowOff>
    </xdr:from>
    <xdr:to>
      <xdr:col>67</xdr:col>
      <xdr:colOff>101600</xdr:colOff>
      <xdr:row>78</xdr:row>
      <xdr:rowOff>105094</xdr:rowOff>
    </xdr:to>
    <xdr:sp macro="" textlink="">
      <xdr:nvSpPr>
        <xdr:cNvPr id="648" name="フローチャート: 判断 647"/>
        <xdr:cNvSpPr/>
      </xdr:nvSpPr>
      <xdr:spPr>
        <a:xfrm>
          <a:off x="12763500" y="1337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121621</xdr:rowOff>
    </xdr:from>
    <xdr:ext cx="469744" cy="259045"/>
    <xdr:sp macro="" textlink="">
      <xdr:nvSpPr>
        <xdr:cNvPr id="649" name="テキスト ボックス 648"/>
        <xdr:cNvSpPr txBox="1"/>
      </xdr:nvSpPr>
      <xdr:spPr>
        <a:xfrm>
          <a:off x="12579428" y="1315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5" name="楕円 654"/>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57634</xdr:rowOff>
    </xdr:from>
    <xdr:ext cx="249299" cy="259045"/>
    <xdr:sp macro="" textlink="">
      <xdr:nvSpPr>
        <xdr:cNvPr id="656" name="災害復旧費該当値テキスト"/>
        <xdr:cNvSpPr txBox="1"/>
      </xdr:nvSpPr>
      <xdr:spPr>
        <a:xfrm>
          <a:off x="16370300" y="134307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88443</xdr:rowOff>
    </xdr:from>
    <xdr:to>
      <xdr:col>81</xdr:col>
      <xdr:colOff>101600</xdr:colOff>
      <xdr:row>79</xdr:row>
      <xdr:rowOff>18593</xdr:rowOff>
    </xdr:to>
    <xdr:sp macro="" textlink="">
      <xdr:nvSpPr>
        <xdr:cNvPr id="657" name="楕円 656"/>
        <xdr:cNvSpPr/>
      </xdr:nvSpPr>
      <xdr:spPr>
        <a:xfrm>
          <a:off x="15430500" y="1346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9720</xdr:rowOff>
    </xdr:from>
    <xdr:ext cx="313932" cy="259045"/>
    <xdr:sp macro="" textlink="">
      <xdr:nvSpPr>
        <xdr:cNvPr id="658" name="テキスト ボックス 657"/>
        <xdr:cNvSpPr txBox="1"/>
      </xdr:nvSpPr>
      <xdr:spPr>
        <a:xfrm>
          <a:off x="15324333" y="135542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9" name="楕円 658"/>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0" name="テキスト ボックス 659"/>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1" name="楕円 660"/>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2" name="テキスト ボックス 661"/>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3" name="楕円 662"/>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4" name="テキスト ボックス 663"/>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6" name="直線コネクタ 67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7" name="テキスト ボックス 676"/>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8" name="直線コネクタ 67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9" name="テキスト ボックス 67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0" name="直線コネクタ 67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1" name="テキスト ボックス 68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2" name="直線コネクタ 68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3" name="テキスト ボックス 68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99009</xdr:rowOff>
    </xdr:from>
    <xdr:to>
      <xdr:col>85</xdr:col>
      <xdr:colOff>126364</xdr:colOff>
      <xdr:row>99</xdr:row>
      <xdr:rowOff>74115</xdr:rowOff>
    </xdr:to>
    <xdr:cxnSp macro="">
      <xdr:nvCxnSpPr>
        <xdr:cNvPr id="687" name="直線コネクタ 686"/>
        <xdr:cNvCxnSpPr/>
      </xdr:nvCxnSpPr>
      <xdr:spPr>
        <a:xfrm flipV="1">
          <a:off x="16317595" y="15700959"/>
          <a:ext cx="1269" cy="1346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77942</xdr:rowOff>
    </xdr:from>
    <xdr:ext cx="534377" cy="259045"/>
    <xdr:sp macro="" textlink="">
      <xdr:nvSpPr>
        <xdr:cNvPr id="688" name="公債費最小値テキスト"/>
        <xdr:cNvSpPr txBox="1"/>
      </xdr:nvSpPr>
      <xdr:spPr>
        <a:xfrm>
          <a:off x="16370300" y="1705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74115</xdr:rowOff>
    </xdr:from>
    <xdr:to>
      <xdr:col>86</xdr:col>
      <xdr:colOff>25400</xdr:colOff>
      <xdr:row>99</xdr:row>
      <xdr:rowOff>74115</xdr:rowOff>
    </xdr:to>
    <xdr:cxnSp macro="">
      <xdr:nvCxnSpPr>
        <xdr:cNvPr id="689" name="直線コネクタ 688"/>
        <xdr:cNvCxnSpPr/>
      </xdr:nvCxnSpPr>
      <xdr:spPr>
        <a:xfrm>
          <a:off x="16230600" y="17047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45686</xdr:rowOff>
    </xdr:from>
    <xdr:ext cx="534377" cy="259045"/>
    <xdr:sp macro="" textlink="">
      <xdr:nvSpPr>
        <xdr:cNvPr id="690" name="公債費最大値テキスト"/>
        <xdr:cNvSpPr txBox="1"/>
      </xdr:nvSpPr>
      <xdr:spPr>
        <a:xfrm>
          <a:off x="16370300" y="1547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74,280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99009</xdr:rowOff>
    </xdr:from>
    <xdr:to>
      <xdr:col>86</xdr:col>
      <xdr:colOff>25400</xdr:colOff>
      <xdr:row>91</xdr:row>
      <xdr:rowOff>99009</xdr:rowOff>
    </xdr:to>
    <xdr:cxnSp macro="">
      <xdr:nvCxnSpPr>
        <xdr:cNvPr id="691" name="直線コネクタ 690"/>
        <xdr:cNvCxnSpPr/>
      </xdr:nvCxnSpPr>
      <xdr:spPr>
        <a:xfrm>
          <a:off x="16230600" y="1570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138511</xdr:rowOff>
    </xdr:from>
    <xdr:to>
      <xdr:col>85</xdr:col>
      <xdr:colOff>127000</xdr:colOff>
      <xdr:row>98</xdr:row>
      <xdr:rowOff>155725</xdr:rowOff>
    </xdr:to>
    <xdr:cxnSp macro="">
      <xdr:nvCxnSpPr>
        <xdr:cNvPr id="692" name="直線コネクタ 691"/>
        <xdr:cNvCxnSpPr/>
      </xdr:nvCxnSpPr>
      <xdr:spPr>
        <a:xfrm flipV="1">
          <a:off x="15481300" y="16940611"/>
          <a:ext cx="838200" cy="1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123573</xdr:rowOff>
    </xdr:from>
    <xdr:ext cx="534377" cy="259045"/>
    <xdr:sp macro="" textlink="">
      <xdr:nvSpPr>
        <xdr:cNvPr id="693" name="公債費平均値テキスト"/>
        <xdr:cNvSpPr txBox="1"/>
      </xdr:nvSpPr>
      <xdr:spPr>
        <a:xfrm>
          <a:off x="16370300" y="16582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100696</xdr:rowOff>
    </xdr:from>
    <xdr:to>
      <xdr:col>85</xdr:col>
      <xdr:colOff>177800</xdr:colOff>
      <xdr:row>98</xdr:row>
      <xdr:rowOff>30846</xdr:rowOff>
    </xdr:to>
    <xdr:sp macro="" textlink="">
      <xdr:nvSpPr>
        <xdr:cNvPr id="694" name="フローチャート: 判断 693"/>
        <xdr:cNvSpPr/>
      </xdr:nvSpPr>
      <xdr:spPr>
        <a:xfrm>
          <a:off x="16268700" y="1673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151975</xdr:rowOff>
    </xdr:from>
    <xdr:to>
      <xdr:col>81</xdr:col>
      <xdr:colOff>50800</xdr:colOff>
      <xdr:row>98</xdr:row>
      <xdr:rowOff>155725</xdr:rowOff>
    </xdr:to>
    <xdr:cxnSp macro="">
      <xdr:nvCxnSpPr>
        <xdr:cNvPr id="695" name="直線コネクタ 694"/>
        <xdr:cNvCxnSpPr/>
      </xdr:nvCxnSpPr>
      <xdr:spPr>
        <a:xfrm>
          <a:off x="14592300" y="16954075"/>
          <a:ext cx="889000" cy="3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100605</xdr:rowOff>
    </xdr:from>
    <xdr:to>
      <xdr:col>81</xdr:col>
      <xdr:colOff>101600</xdr:colOff>
      <xdr:row>98</xdr:row>
      <xdr:rowOff>30755</xdr:rowOff>
    </xdr:to>
    <xdr:sp macro="" textlink="">
      <xdr:nvSpPr>
        <xdr:cNvPr id="696" name="フローチャート: 判断 695"/>
        <xdr:cNvSpPr/>
      </xdr:nvSpPr>
      <xdr:spPr>
        <a:xfrm>
          <a:off x="15430500" y="167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47282</xdr:rowOff>
    </xdr:from>
    <xdr:ext cx="534377" cy="259045"/>
    <xdr:sp macro="" textlink="">
      <xdr:nvSpPr>
        <xdr:cNvPr id="697" name="テキスト ボックス 696"/>
        <xdr:cNvSpPr txBox="1"/>
      </xdr:nvSpPr>
      <xdr:spPr>
        <a:xfrm>
          <a:off x="15214111" y="1650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151975</xdr:rowOff>
    </xdr:from>
    <xdr:to>
      <xdr:col>76</xdr:col>
      <xdr:colOff>114300</xdr:colOff>
      <xdr:row>98</xdr:row>
      <xdr:rowOff>155702</xdr:rowOff>
    </xdr:to>
    <xdr:cxnSp macro="">
      <xdr:nvCxnSpPr>
        <xdr:cNvPr id="698" name="直線コネクタ 697"/>
        <xdr:cNvCxnSpPr/>
      </xdr:nvCxnSpPr>
      <xdr:spPr>
        <a:xfrm flipV="1">
          <a:off x="13703300" y="16954075"/>
          <a:ext cx="889000" cy="3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101541</xdr:rowOff>
    </xdr:from>
    <xdr:to>
      <xdr:col>76</xdr:col>
      <xdr:colOff>165100</xdr:colOff>
      <xdr:row>98</xdr:row>
      <xdr:rowOff>31691</xdr:rowOff>
    </xdr:to>
    <xdr:sp macro="" textlink="">
      <xdr:nvSpPr>
        <xdr:cNvPr id="699" name="フローチャート: 判断 698"/>
        <xdr:cNvSpPr/>
      </xdr:nvSpPr>
      <xdr:spPr>
        <a:xfrm>
          <a:off x="14541500" y="167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48218</xdr:rowOff>
    </xdr:from>
    <xdr:ext cx="534377" cy="259045"/>
    <xdr:sp macro="" textlink="">
      <xdr:nvSpPr>
        <xdr:cNvPr id="700" name="テキスト ボックス 699"/>
        <xdr:cNvSpPr txBox="1"/>
      </xdr:nvSpPr>
      <xdr:spPr>
        <a:xfrm>
          <a:off x="14325111" y="1650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125687</xdr:rowOff>
    </xdr:from>
    <xdr:to>
      <xdr:col>71</xdr:col>
      <xdr:colOff>177800</xdr:colOff>
      <xdr:row>98</xdr:row>
      <xdr:rowOff>155702</xdr:rowOff>
    </xdr:to>
    <xdr:cxnSp macro="">
      <xdr:nvCxnSpPr>
        <xdr:cNvPr id="701" name="直線コネクタ 700"/>
        <xdr:cNvCxnSpPr/>
      </xdr:nvCxnSpPr>
      <xdr:spPr>
        <a:xfrm>
          <a:off x="12814300" y="16927787"/>
          <a:ext cx="889000" cy="3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64829</xdr:rowOff>
    </xdr:from>
    <xdr:to>
      <xdr:col>72</xdr:col>
      <xdr:colOff>38100</xdr:colOff>
      <xdr:row>97</xdr:row>
      <xdr:rowOff>166429</xdr:rowOff>
    </xdr:to>
    <xdr:sp macro="" textlink="">
      <xdr:nvSpPr>
        <xdr:cNvPr id="702" name="フローチャート: 判断 701"/>
        <xdr:cNvSpPr/>
      </xdr:nvSpPr>
      <xdr:spPr>
        <a:xfrm>
          <a:off x="13652500" y="1669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11506</xdr:rowOff>
    </xdr:from>
    <xdr:ext cx="534377" cy="259045"/>
    <xdr:sp macro="" textlink="">
      <xdr:nvSpPr>
        <xdr:cNvPr id="703" name="テキスト ボックス 702"/>
        <xdr:cNvSpPr txBox="1"/>
      </xdr:nvSpPr>
      <xdr:spPr>
        <a:xfrm>
          <a:off x="13436111" y="1647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151102</xdr:rowOff>
    </xdr:from>
    <xdr:to>
      <xdr:col>67</xdr:col>
      <xdr:colOff>101600</xdr:colOff>
      <xdr:row>97</xdr:row>
      <xdr:rowOff>81252</xdr:rowOff>
    </xdr:to>
    <xdr:sp macro="" textlink="">
      <xdr:nvSpPr>
        <xdr:cNvPr id="704" name="フローチャート: 判断 703"/>
        <xdr:cNvSpPr/>
      </xdr:nvSpPr>
      <xdr:spPr>
        <a:xfrm>
          <a:off x="12763500" y="166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97779</xdr:rowOff>
    </xdr:from>
    <xdr:ext cx="534377" cy="259045"/>
    <xdr:sp macro="" textlink="">
      <xdr:nvSpPr>
        <xdr:cNvPr id="705" name="テキスト ボックス 704"/>
        <xdr:cNvSpPr txBox="1"/>
      </xdr:nvSpPr>
      <xdr:spPr>
        <a:xfrm>
          <a:off x="12547111" y="1638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87711</xdr:rowOff>
    </xdr:from>
    <xdr:to>
      <xdr:col>85</xdr:col>
      <xdr:colOff>177800</xdr:colOff>
      <xdr:row>99</xdr:row>
      <xdr:rowOff>17861</xdr:rowOff>
    </xdr:to>
    <xdr:sp macro="" textlink="">
      <xdr:nvSpPr>
        <xdr:cNvPr id="711" name="楕円 710"/>
        <xdr:cNvSpPr/>
      </xdr:nvSpPr>
      <xdr:spPr>
        <a:xfrm>
          <a:off x="16268700" y="1688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2638</xdr:rowOff>
    </xdr:from>
    <xdr:ext cx="534377" cy="259045"/>
    <xdr:sp macro="" textlink="">
      <xdr:nvSpPr>
        <xdr:cNvPr id="712" name="公債費該当値テキスト"/>
        <xdr:cNvSpPr txBox="1"/>
      </xdr:nvSpPr>
      <xdr:spPr>
        <a:xfrm>
          <a:off x="16370300" y="1680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104925</xdr:rowOff>
    </xdr:from>
    <xdr:to>
      <xdr:col>81</xdr:col>
      <xdr:colOff>101600</xdr:colOff>
      <xdr:row>99</xdr:row>
      <xdr:rowOff>35075</xdr:rowOff>
    </xdr:to>
    <xdr:sp macro="" textlink="">
      <xdr:nvSpPr>
        <xdr:cNvPr id="713" name="楕円 712"/>
        <xdr:cNvSpPr/>
      </xdr:nvSpPr>
      <xdr:spPr>
        <a:xfrm>
          <a:off x="15430500" y="1690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26202</xdr:rowOff>
    </xdr:from>
    <xdr:ext cx="534377" cy="259045"/>
    <xdr:sp macro="" textlink="">
      <xdr:nvSpPr>
        <xdr:cNvPr id="714" name="テキスト ボックス 713"/>
        <xdr:cNvSpPr txBox="1"/>
      </xdr:nvSpPr>
      <xdr:spPr>
        <a:xfrm>
          <a:off x="15214111" y="1699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101175</xdr:rowOff>
    </xdr:from>
    <xdr:to>
      <xdr:col>76</xdr:col>
      <xdr:colOff>165100</xdr:colOff>
      <xdr:row>99</xdr:row>
      <xdr:rowOff>31325</xdr:rowOff>
    </xdr:to>
    <xdr:sp macro="" textlink="">
      <xdr:nvSpPr>
        <xdr:cNvPr id="715" name="楕円 714"/>
        <xdr:cNvSpPr/>
      </xdr:nvSpPr>
      <xdr:spPr>
        <a:xfrm>
          <a:off x="14541500" y="1690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22452</xdr:rowOff>
    </xdr:from>
    <xdr:ext cx="534377" cy="259045"/>
    <xdr:sp macro="" textlink="">
      <xdr:nvSpPr>
        <xdr:cNvPr id="716" name="テキスト ボックス 715"/>
        <xdr:cNvSpPr txBox="1"/>
      </xdr:nvSpPr>
      <xdr:spPr>
        <a:xfrm>
          <a:off x="14325111" y="1699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104902</xdr:rowOff>
    </xdr:from>
    <xdr:to>
      <xdr:col>72</xdr:col>
      <xdr:colOff>38100</xdr:colOff>
      <xdr:row>99</xdr:row>
      <xdr:rowOff>35052</xdr:rowOff>
    </xdr:to>
    <xdr:sp macro="" textlink="">
      <xdr:nvSpPr>
        <xdr:cNvPr id="717" name="楕円 716"/>
        <xdr:cNvSpPr/>
      </xdr:nvSpPr>
      <xdr:spPr>
        <a:xfrm>
          <a:off x="13652500" y="1690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26179</xdr:rowOff>
    </xdr:from>
    <xdr:ext cx="534377" cy="259045"/>
    <xdr:sp macro="" textlink="">
      <xdr:nvSpPr>
        <xdr:cNvPr id="718" name="テキスト ボックス 717"/>
        <xdr:cNvSpPr txBox="1"/>
      </xdr:nvSpPr>
      <xdr:spPr>
        <a:xfrm>
          <a:off x="13436111" y="1699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74887</xdr:rowOff>
    </xdr:from>
    <xdr:to>
      <xdr:col>67</xdr:col>
      <xdr:colOff>101600</xdr:colOff>
      <xdr:row>99</xdr:row>
      <xdr:rowOff>5037</xdr:rowOff>
    </xdr:to>
    <xdr:sp macro="" textlink="">
      <xdr:nvSpPr>
        <xdr:cNvPr id="719" name="楕円 718"/>
        <xdr:cNvSpPr/>
      </xdr:nvSpPr>
      <xdr:spPr>
        <a:xfrm>
          <a:off x="12763500" y="1687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167614</xdr:rowOff>
    </xdr:from>
    <xdr:ext cx="534377" cy="259045"/>
    <xdr:sp macro="" textlink="">
      <xdr:nvSpPr>
        <xdr:cNvPr id="720" name="テキスト ボックス 719"/>
        <xdr:cNvSpPr txBox="1"/>
      </xdr:nvSpPr>
      <xdr:spPr>
        <a:xfrm>
          <a:off x="12547111" y="1696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4" name="テキスト ボックス 733"/>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8" name="テキスト ボックス 73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0" name="テキスト ボックス 73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97790</xdr:rowOff>
    </xdr:from>
    <xdr:to>
      <xdr:col>116</xdr:col>
      <xdr:colOff>62864</xdr:colOff>
      <xdr:row>39</xdr:row>
      <xdr:rowOff>44450</xdr:rowOff>
    </xdr:to>
    <xdr:cxnSp macro="">
      <xdr:nvCxnSpPr>
        <xdr:cNvPr id="744" name="直線コネクタ 743"/>
        <xdr:cNvCxnSpPr/>
      </xdr:nvCxnSpPr>
      <xdr:spPr>
        <a:xfrm flipV="1">
          <a:off x="22159595" y="5412740"/>
          <a:ext cx="1269"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5"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44467</xdr:rowOff>
    </xdr:from>
    <xdr:ext cx="469744" cy="259045"/>
    <xdr:sp macro="" textlink="">
      <xdr:nvSpPr>
        <xdr:cNvPr id="747" name="諸支出金最大値テキスト"/>
        <xdr:cNvSpPr txBox="1"/>
      </xdr:nvSpPr>
      <xdr:spPr>
        <a:xfrm>
          <a:off x="22212300" y="518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97790</xdr:rowOff>
    </xdr:from>
    <xdr:to>
      <xdr:col>116</xdr:col>
      <xdr:colOff>152400</xdr:colOff>
      <xdr:row>31</xdr:row>
      <xdr:rowOff>97790</xdr:rowOff>
    </xdr:to>
    <xdr:cxnSp macro="">
      <xdr:nvCxnSpPr>
        <xdr:cNvPr id="748" name="直線コネクタ 747"/>
        <xdr:cNvCxnSpPr/>
      </xdr:nvCxnSpPr>
      <xdr:spPr>
        <a:xfrm>
          <a:off x="22072600" y="541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9" name="直線コネクタ 74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88155</xdr:rowOff>
    </xdr:from>
    <xdr:ext cx="378565" cy="259045"/>
    <xdr:sp macro="" textlink="">
      <xdr:nvSpPr>
        <xdr:cNvPr id="750" name="諸支出金平均値テキスト"/>
        <xdr:cNvSpPr txBox="1"/>
      </xdr:nvSpPr>
      <xdr:spPr>
        <a:xfrm>
          <a:off x="22212300" y="64318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65278</xdr:rowOff>
    </xdr:from>
    <xdr:to>
      <xdr:col>116</xdr:col>
      <xdr:colOff>114300</xdr:colOff>
      <xdr:row>38</xdr:row>
      <xdr:rowOff>166878</xdr:rowOff>
    </xdr:to>
    <xdr:sp macro="" textlink="">
      <xdr:nvSpPr>
        <xdr:cNvPr id="751" name="フローチャート: 判断 750"/>
        <xdr:cNvSpPr/>
      </xdr:nvSpPr>
      <xdr:spPr>
        <a:xfrm>
          <a:off x="221107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2" name="直線コネクタ 75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60706</xdr:rowOff>
    </xdr:from>
    <xdr:to>
      <xdr:col>112</xdr:col>
      <xdr:colOff>38100</xdr:colOff>
      <xdr:row>38</xdr:row>
      <xdr:rowOff>162306</xdr:rowOff>
    </xdr:to>
    <xdr:sp macro="" textlink="">
      <xdr:nvSpPr>
        <xdr:cNvPr id="753" name="フローチャート: 判断 752"/>
        <xdr:cNvSpPr/>
      </xdr:nvSpPr>
      <xdr:spPr>
        <a:xfrm>
          <a:off x="212725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7383</xdr:rowOff>
    </xdr:from>
    <xdr:ext cx="378565" cy="259045"/>
    <xdr:sp macro="" textlink="">
      <xdr:nvSpPr>
        <xdr:cNvPr id="754" name="テキスト ボックス 753"/>
        <xdr:cNvSpPr txBox="1"/>
      </xdr:nvSpPr>
      <xdr:spPr>
        <a:xfrm>
          <a:off x="21134017" y="6351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5" name="直線コネクタ 75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43180</xdr:rowOff>
    </xdr:from>
    <xdr:to>
      <xdr:col>107</xdr:col>
      <xdr:colOff>101600</xdr:colOff>
      <xdr:row>38</xdr:row>
      <xdr:rowOff>144780</xdr:rowOff>
    </xdr:to>
    <xdr:sp macro="" textlink="">
      <xdr:nvSpPr>
        <xdr:cNvPr id="756" name="フローチャート: 判断 755"/>
        <xdr:cNvSpPr/>
      </xdr:nvSpPr>
      <xdr:spPr>
        <a:xfrm>
          <a:off x="20383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161307</xdr:rowOff>
    </xdr:from>
    <xdr:ext cx="378565" cy="259045"/>
    <xdr:sp macro="" textlink="">
      <xdr:nvSpPr>
        <xdr:cNvPr id="757" name="テキスト ボックス 756"/>
        <xdr:cNvSpPr txBox="1"/>
      </xdr:nvSpPr>
      <xdr:spPr>
        <a:xfrm>
          <a:off x="20245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8" name="直線コネクタ 75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33274</xdr:rowOff>
    </xdr:from>
    <xdr:to>
      <xdr:col>102</xdr:col>
      <xdr:colOff>165100</xdr:colOff>
      <xdr:row>38</xdr:row>
      <xdr:rowOff>134874</xdr:rowOff>
    </xdr:to>
    <xdr:sp macro="" textlink="">
      <xdr:nvSpPr>
        <xdr:cNvPr id="759" name="フローチャート: 判断 758"/>
        <xdr:cNvSpPr/>
      </xdr:nvSpPr>
      <xdr:spPr>
        <a:xfrm>
          <a:off x="19494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151401</xdr:rowOff>
    </xdr:from>
    <xdr:ext cx="378565" cy="259045"/>
    <xdr:sp macro="" textlink="">
      <xdr:nvSpPr>
        <xdr:cNvPr id="760" name="テキスト ボックス 759"/>
        <xdr:cNvSpPr txBox="1"/>
      </xdr:nvSpPr>
      <xdr:spPr>
        <a:xfrm>
          <a:off x="19356017" y="6323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139192</xdr:rowOff>
    </xdr:from>
    <xdr:to>
      <xdr:col>98</xdr:col>
      <xdr:colOff>38100</xdr:colOff>
      <xdr:row>38</xdr:row>
      <xdr:rowOff>69342</xdr:rowOff>
    </xdr:to>
    <xdr:sp macro="" textlink="">
      <xdr:nvSpPr>
        <xdr:cNvPr id="761" name="フローチャート: 判断 760"/>
        <xdr:cNvSpPr/>
      </xdr:nvSpPr>
      <xdr:spPr>
        <a:xfrm>
          <a:off x="18605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85869</xdr:rowOff>
    </xdr:from>
    <xdr:ext cx="378565" cy="259045"/>
    <xdr:sp macro="" textlink="">
      <xdr:nvSpPr>
        <xdr:cNvPr id="762" name="テキスト ボックス 761"/>
        <xdr:cNvSpPr txBox="1"/>
      </xdr:nvSpPr>
      <xdr:spPr>
        <a:xfrm>
          <a:off x="18467017" y="6258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8" name="楕円 76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9"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0" name="楕円 76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1" name="テキスト ボックス 77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2" name="楕円 77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3" name="テキスト ボックス 77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4" name="楕円 77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5" name="テキスト ボックス 77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7" name="テキスト ボックス 77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年度の財政規模は、</a:t>
          </a:r>
          <a:r>
            <a:rPr kumimoji="1" lang="ja-JP" altLang="en-US" sz="1100">
              <a:solidFill>
                <a:schemeClr val="dk1"/>
              </a:solidFill>
              <a:effectLst/>
              <a:latin typeface="+mn-lt"/>
              <a:ea typeface="+mn-ea"/>
              <a:cs typeface="+mn-cs"/>
            </a:rPr>
            <a:t>普通会計では</a:t>
          </a:r>
          <a:r>
            <a:rPr kumimoji="1" lang="ja-JP" altLang="ja-JP" sz="1100">
              <a:solidFill>
                <a:schemeClr val="dk1"/>
              </a:solidFill>
              <a:effectLst/>
              <a:latin typeface="+mn-lt"/>
              <a:ea typeface="+mn-ea"/>
              <a:cs typeface="+mn-cs"/>
            </a:rPr>
            <a:t>対前年度比</a:t>
          </a:r>
          <a:r>
            <a:rPr kumimoji="1" lang="en-US" altLang="ja-JP" sz="1100">
              <a:solidFill>
                <a:schemeClr val="dk1"/>
              </a:solidFill>
              <a:effectLst/>
              <a:latin typeface="+mn-lt"/>
              <a:ea typeface="+mn-ea"/>
              <a:cs typeface="+mn-cs"/>
            </a:rPr>
            <a:t>5.3</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（前年度は</a:t>
          </a:r>
          <a:r>
            <a:rPr kumimoji="1" lang="en-US" altLang="ja-JP" sz="1100">
              <a:solidFill>
                <a:schemeClr val="dk1"/>
              </a:solidFill>
              <a:effectLst/>
              <a:latin typeface="+mn-lt"/>
              <a:ea typeface="+mn-ea"/>
              <a:cs typeface="+mn-cs"/>
            </a:rPr>
            <a:t>9.4</a:t>
          </a:r>
          <a:r>
            <a:rPr kumimoji="1" lang="ja-JP" altLang="ja-JP" sz="1100">
              <a:solidFill>
                <a:schemeClr val="dk1"/>
              </a:solidFill>
              <a:effectLst/>
              <a:latin typeface="+mn-lt"/>
              <a:ea typeface="+mn-ea"/>
              <a:cs typeface="+mn-cs"/>
            </a:rPr>
            <a:t>％の増）となった。これは、</a:t>
          </a:r>
          <a:r>
            <a:rPr kumimoji="1" lang="ja-JP" altLang="en-US" sz="1100">
              <a:solidFill>
                <a:schemeClr val="dk1"/>
              </a:solidFill>
              <a:effectLst/>
              <a:latin typeface="+mn-lt"/>
              <a:ea typeface="+mn-ea"/>
              <a:cs typeface="+mn-cs"/>
            </a:rPr>
            <a:t>労働費、土木費、教育費</a:t>
          </a:r>
          <a:r>
            <a:rPr kumimoji="1" lang="ja-JP" altLang="ja-JP" sz="1100">
              <a:solidFill>
                <a:schemeClr val="dk1"/>
              </a:solidFill>
              <a:effectLst/>
              <a:latin typeface="+mn-lt"/>
              <a:ea typeface="+mn-ea"/>
              <a:cs typeface="+mn-cs"/>
            </a:rPr>
            <a:t>などが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となったものの、総務費</a:t>
          </a:r>
          <a:r>
            <a:rPr kumimoji="1" lang="ja-JP" altLang="en-US" sz="1100">
              <a:solidFill>
                <a:schemeClr val="dk1"/>
              </a:solidFill>
              <a:effectLst/>
              <a:latin typeface="+mn-lt"/>
              <a:ea typeface="+mn-ea"/>
              <a:cs typeface="+mn-cs"/>
            </a:rPr>
            <a:t>が大幅に減少した</a:t>
          </a:r>
          <a:r>
            <a:rPr kumimoji="1" lang="ja-JP" altLang="ja-JP" sz="1100">
              <a:solidFill>
                <a:schemeClr val="dk1"/>
              </a:solidFill>
              <a:effectLst/>
              <a:latin typeface="+mn-lt"/>
              <a:ea typeface="+mn-ea"/>
              <a:cs typeface="+mn-cs"/>
            </a:rPr>
            <a:t>ことによる。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総務費</a:t>
          </a:r>
          <a:r>
            <a:rPr kumimoji="1" lang="ja-JP" altLang="en-US" sz="1100">
              <a:solidFill>
                <a:schemeClr val="dk1"/>
              </a:solidFill>
              <a:effectLst/>
              <a:latin typeface="+mn-lt"/>
              <a:ea typeface="+mn-ea"/>
              <a:cs typeface="+mn-cs"/>
            </a:rPr>
            <a:t>が大幅に減少した要因は</a:t>
          </a:r>
          <a:r>
            <a:rPr kumimoji="1" lang="ja-JP" altLang="ja-JP" sz="1100">
              <a:solidFill>
                <a:schemeClr val="dk1"/>
              </a:solidFill>
              <a:effectLst/>
              <a:latin typeface="+mn-lt"/>
              <a:ea typeface="+mn-ea"/>
              <a:cs typeface="+mn-cs"/>
            </a:rPr>
            <a:t>、新庁舎建設</a:t>
          </a:r>
          <a:r>
            <a:rPr kumimoji="1" lang="ja-JP" altLang="en-US" sz="1100">
              <a:solidFill>
                <a:schemeClr val="dk1"/>
              </a:solidFill>
              <a:effectLst/>
              <a:latin typeface="+mn-lt"/>
              <a:ea typeface="+mn-ea"/>
              <a:cs typeface="+mn-cs"/>
            </a:rPr>
            <a:t>事業が完了したことにより総務管理費が大幅に減少したことによる。</a:t>
          </a:r>
          <a:endParaRPr lang="ja-JP" altLang="ja-JP" sz="1400">
            <a:effectLst/>
          </a:endParaRPr>
        </a:p>
        <a:p>
          <a:r>
            <a:rPr kumimoji="1" lang="ja-JP" altLang="ja-JP" sz="1100">
              <a:solidFill>
                <a:schemeClr val="dk1"/>
              </a:solidFill>
              <a:effectLst/>
              <a:latin typeface="+mn-lt"/>
              <a:ea typeface="+mn-ea"/>
              <a:cs typeface="+mn-cs"/>
            </a:rPr>
            <a:t>　一方、</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した事業費</a:t>
          </a:r>
          <a:r>
            <a:rPr kumimoji="1" lang="ja-JP" altLang="en-US" sz="1100">
              <a:solidFill>
                <a:schemeClr val="dk1"/>
              </a:solidFill>
              <a:effectLst/>
              <a:latin typeface="+mn-lt"/>
              <a:ea typeface="+mn-ea"/>
              <a:cs typeface="+mn-cs"/>
            </a:rPr>
            <a:t>の要因</a:t>
          </a:r>
          <a:r>
            <a:rPr kumimoji="1" lang="ja-JP" altLang="ja-JP" sz="1100">
              <a:solidFill>
                <a:schemeClr val="dk1"/>
              </a:solidFill>
              <a:effectLst/>
              <a:latin typeface="+mn-lt"/>
              <a:ea typeface="+mn-ea"/>
              <a:cs typeface="+mn-cs"/>
            </a:rPr>
            <a:t>については、</a:t>
          </a:r>
          <a:r>
            <a:rPr kumimoji="1" lang="ja-JP" altLang="en-US" sz="1100">
              <a:solidFill>
                <a:schemeClr val="dk1"/>
              </a:solidFill>
              <a:effectLst/>
              <a:latin typeface="+mn-lt"/>
              <a:ea typeface="+mn-ea"/>
              <a:cs typeface="+mn-cs"/>
            </a:rPr>
            <a:t>労働費における労働会館運営管理費の増加、</a:t>
          </a:r>
          <a:r>
            <a:rPr kumimoji="1" lang="ja-JP" altLang="ja-JP" sz="1100">
              <a:solidFill>
                <a:schemeClr val="dk1"/>
              </a:solidFill>
              <a:effectLst/>
              <a:latin typeface="+mn-lt"/>
              <a:ea typeface="+mn-ea"/>
              <a:cs typeface="+mn-cs"/>
            </a:rPr>
            <a:t>土木費にお</a:t>
          </a:r>
          <a:r>
            <a:rPr kumimoji="1" lang="ja-JP" altLang="en-US" sz="1100">
              <a:solidFill>
                <a:schemeClr val="dk1"/>
              </a:solidFill>
              <a:effectLst/>
              <a:latin typeface="+mn-lt"/>
              <a:ea typeface="+mn-ea"/>
              <a:cs typeface="+mn-cs"/>
            </a:rPr>
            <a:t>ける市道新設改良費及び道路橋りょう費の増加、教育費における小学校外壁改修工事等の実施に伴う小学校費の増加など</a:t>
          </a:r>
          <a:r>
            <a:rPr kumimoji="1" lang="ja-JP" altLang="ja-JP" sz="1100">
              <a:solidFill>
                <a:schemeClr val="dk1"/>
              </a:solidFill>
              <a:effectLst/>
              <a:latin typeface="+mn-lt"/>
              <a:ea typeface="+mn-ea"/>
              <a:cs typeface="+mn-cs"/>
            </a:rPr>
            <a:t>である。</a:t>
          </a:r>
          <a:endParaRPr lang="ja-JP" altLang="ja-JP" sz="1400">
            <a:effectLst/>
          </a:endParaRPr>
        </a:p>
        <a:p>
          <a:r>
            <a:rPr kumimoji="1" lang="ja-JP" altLang="ja-JP" sz="1100">
              <a:solidFill>
                <a:schemeClr val="dk1"/>
              </a:solidFill>
              <a:effectLst/>
              <a:latin typeface="+mn-lt"/>
              <a:ea typeface="+mn-ea"/>
              <a:cs typeface="+mn-cs"/>
            </a:rPr>
            <a:t>　本市の中長期的な財政見通しとしては、少子高齢化の進展の中で歳入のうち市税収入は横ばいから微減となることが予測されるが、歳出については社会保障関係費や公共施設再整備等による公債費の増加が見込まれ、歳入歳出の収支乖離の解消が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困難になっていくことが想定される</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引き続き、事務事業の抜本的な見直し等による健全財政に努める。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神奈川県藤沢市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年度末の</a:t>
          </a:r>
          <a:r>
            <a:rPr kumimoji="1" lang="ja-JP" altLang="en-US" sz="1100">
              <a:solidFill>
                <a:schemeClr val="dk1"/>
              </a:solidFill>
              <a:effectLst/>
              <a:latin typeface="+mn-lt"/>
              <a:ea typeface="+mn-ea"/>
              <a:cs typeface="+mn-cs"/>
            </a:rPr>
            <a:t>財政調整基金残</a:t>
          </a:r>
          <a:r>
            <a:rPr kumimoji="1" lang="ja-JP" altLang="ja-JP" sz="1100">
              <a:solidFill>
                <a:schemeClr val="dk1"/>
              </a:solidFill>
              <a:effectLst/>
              <a:latin typeface="+mn-lt"/>
              <a:ea typeface="+mn-ea"/>
              <a:cs typeface="+mn-cs"/>
            </a:rPr>
            <a:t>高は</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2,600</a:t>
          </a:r>
          <a:r>
            <a:rPr kumimoji="1" lang="ja-JP" altLang="ja-JP" sz="1100">
              <a:solidFill>
                <a:schemeClr val="dk1"/>
              </a:solidFill>
              <a:effectLst/>
              <a:latin typeface="+mn-lt"/>
              <a:ea typeface="+mn-ea"/>
              <a:cs typeface="+mn-cs"/>
            </a:rPr>
            <a:t>百万円の積立と</a:t>
          </a:r>
          <a:r>
            <a:rPr kumimoji="1" lang="en-US" altLang="ja-JP" sz="1100">
              <a:solidFill>
                <a:schemeClr val="dk1"/>
              </a:solidFill>
              <a:effectLst/>
              <a:latin typeface="+mn-lt"/>
              <a:ea typeface="+mn-ea"/>
              <a:cs typeface="+mn-cs"/>
            </a:rPr>
            <a:t>700</a:t>
          </a:r>
          <a:r>
            <a:rPr kumimoji="1" lang="ja-JP" altLang="ja-JP" sz="1100">
              <a:solidFill>
                <a:schemeClr val="dk1"/>
              </a:solidFill>
              <a:effectLst/>
              <a:latin typeface="+mn-lt"/>
              <a:ea typeface="+mn-ea"/>
              <a:cs typeface="+mn-cs"/>
            </a:rPr>
            <a:t>百万円の取崩を行った結果、</a:t>
          </a:r>
          <a:r>
            <a:rPr kumimoji="1" lang="en-US" altLang="ja-JP" sz="1100">
              <a:solidFill>
                <a:schemeClr val="dk1"/>
              </a:solidFill>
              <a:effectLst/>
              <a:latin typeface="+mn-lt"/>
              <a:ea typeface="+mn-ea"/>
              <a:cs typeface="+mn-cs"/>
            </a:rPr>
            <a:t>10,011</a:t>
          </a:r>
          <a:r>
            <a:rPr kumimoji="1" lang="ja-JP" altLang="ja-JP" sz="1100">
              <a:solidFill>
                <a:schemeClr val="dk1"/>
              </a:solidFill>
              <a:effectLst/>
              <a:latin typeface="+mn-lt"/>
              <a:ea typeface="+mn-ea"/>
              <a:cs typeface="+mn-cs"/>
            </a:rPr>
            <a:t>百万円となっている。</a:t>
          </a:r>
          <a:endParaRPr lang="ja-JP" altLang="ja-JP" sz="1400">
            <a:effectLst/>
            <a:latin typeface="+mn-lt"/>
          </a:endParaRPr>
        </a:p>
        <a:p>
          <a:r>
            <a:rPr kumimoji="1" lang="ja-JP"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単年度収支に関しては，平成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年度の増加は歳出の増加を上回る歳入の増加となったことにより黒字となっている。平成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年度は実質収支は黒字となったものの，前年度実質収支を下回ったことにより赤字となっている。</a:t>
          </a:r>
          <a:endParaRPr lang="ja-JP" altLang="ja-JP" sz="1400">
            <a:effectLst/>
            <a:latin typeface="+mn-l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神奈川県藤沢市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北部第二（三地区）土地区画整理事業は、今後も市財政に多大な負担をかけることが予測されるため、事業の推進に当たっては、事業収支の均衡に留意しつつ施行期間内の完了に向け努める。</a:t>
          </a:r>
          <a:endParaRPr lang="ja-JP" altLang="ja-JP" sz="1400">
            <a:effectLst/>
          </a:endParaRPr>
        </a:p>
        <a:p>
          <a:r>
            <a:rPr kumimoji="1" lang="ja-JP" altLang="ja-JP" sz="1100">
              <a:solidFill>
                <a:schemeClr val="dk1"/>
              </a:solidFill>
              <a:effectLst/>
              <a:latin typeface="+mn-lt"/>
              <a:ea typeface="+mn-ea"/>
              <a:cs typeface="+mn-cs"/>
            </a:rPr>
            <a:t>　国民健康保険事業及び介護保険事業については、超高齢化社会を迎えている中で、医療費、保険給付費の増加や保険料収入の伸び悩みなど厳しい状況が続くことから、適正な執行管理による財政の健全性を維持し、一層の業務の効率化に努め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年度の市民病院事業において総収益は</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％、総費用は</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％それぞれ前年度と比べて増加しており、収支差引額</a:t>
          </a:r>
          <a:r>
            <a:rPr kumimoji="1" lang="en-US" altLang="ja-JP" sz="1100">
              <a:solidFill>
                <a:schemeClr val="dk1"/>
              </a:solidFill>
              <a:effectLst/>
              <a:latin typeface="+mn-lt"/>
              <a:ea typeface="+mn-ea"/>
              <a:cs typeface="+mn-cs"/>
            </a:rPr>
            <a:t>597</a:t>
          </a:r>
          <a:r>
            <a:rPr kumimoji="1" lang="ja-JP" altLang="ja-JP" sz="1100">
              <a:solidFill>
                <a:schemeClr val="dk1"/>
              </a:solidFill>
              <a:effectLst/>
              <a:latin typeface="+mn-lt"/>
              <a:ea typeface="+mn-ea"/>
              <a:cs typeface="+mn-cs"/>
            </a:rPr>
            <a:t>百万円の純損失を生じている。健全経営の観点から経費の縮減及び一層の患者数の確保に努める。</a:t>
          </a:r>
          <a:endParaRPr lang="ja-JP" altLang="ja-JP" sz="1400">
            <a:effectLst/>
          </a:endParaRPr>
        </a:p>
        <a:p>
          <a:r>
            <a:rPr kumimoji="1" lang="ja-JP" altLang="ja-JP" sz="1100">
              <a:solidFill>
                <a:schemeClr val="dk1"/>
              </a:solidFill>
              <a:effectLst/>
              <a:latin typeface="+mn-lt"/>
              <a:ea typeface="+mn-ea"/>
              <a:cs typeface="+mn-cs"/>
            </a:rPr>
            <a:t>　また、下水道事業費では、総収益は</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の減少</a:t>
          </a:r>
          <a:r>
            <a:rPr kumimoji="1" lang="ja-JP" altLang="ja-JP" sz="1100">
              <a:solidFill>
                <a:schemeClr val="dk1"/>
              </a:solidFill>
              <a:effectLst/>
              <a:latin typeface="+mn-lt"/>
              <a:ea typeface="+mn-ea"/>
              <a:cs typeface="+mn-cs"/>
            </a:rPr>
            <a:t>、総費用は</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％増加しており、収支差引額</a:t>
          </a:r>
          <a:r>
            <a:rPr kumimoji="1" lang="en-US" altLang="ja-JP" sz="1100">
              <a:solidFill>
                <a:schemeClr val="dk1"/>
              </a:solidFill>
              <a:effectLst/>
              <a:latin typeface="+mn-lt"/>
              <a:ea typeface="+mn-ea"/>
              <a:cs typeface="+mn-cs"/>
            </a:rPr>
            <a:t>200</a:t>
          </a:r>
          <a:r>
            <a:rPr kumimoji="1" lang="ja-JP" altLang="ja-JP" sz="1100">
              <a:solidFill>
                <a:schemeClr val="dk1"/>
              </a:solidFill>
              <a:effectLst/>
              <a:latin typeface="+mn-lt"/>
              <a:ea typeface="+mn-ea"/>
              <a:cs typeface="+mn-cs"/>
            </a:rPr>
            <a:t>百万円の純利益を生じている。本市下水道政策の中長期的課題に対応した基本方針に基づき、事業効果、コスト、リスクのバランスを考慮した健全経営に努める。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2">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151013636</v>
      </c>
      <c r="BO4" s="430"/>
      <c r="BP4" s="430"/>
      <c r="BQ4" s="430"/>
      <c r="BR4" s="430"/>
      <c r="BS4" s="430"/>
      <c r="BT4" s="430"/>
      <c r="BU4" s="431"/>
      <c r="BV4" s="429">
        <v>159693717</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6.8</v>
      </c>
      <c r="CU4" s="436"/>
      <c r="CV4" s="436"/>
      <c r="CW4" s="436"/>
      <c r="CX4" s="436"/>
      <c r="CY4" s="436"/>
      <c r="CZ4" s="436"/>
      <c r="DA4" s="437"/>
      <c r="DB4" s="435">
        <v>7.6</v>
      </c>
      <c r="DC4" s="436"/>
      <c r="DD4" s="436"/>
      <c r="DE4" s="436"/>
      <c r="DF4" s="436"/>
      <c r="DG4" s="436"/>
      <c r="DH4" s="436"/>
      <c r="DI4" s="437"/>
      <c r="DJ4" s="185"/>
      <c r="DK4" s="185"/>
      <c r="DL4" s="185"/>
      <c r="DM4" s="185"/>
      <c r="DN4" s="185"/>
      <c r="DO4" s="185"/>
    </row>
    <row r="5" spans="1:119" ht="18.75" customHeight="1" x14ac:dyDescent="0.2">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144900479</v>
      </c>
      <c r="BO5" s="467"/>
      <c r="BP5" s="467"/>
      <c r="BQ5" s="467"/>
      <c r="BR5" s="467"/>
      <c r="BS5" s="467"/>
      <c r="BT5" s="467"/>
      <c r="BU5" s="468"/>
      <c r="BV5" s="466">
        <v>152989934</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90.5</v>
      </c>
      <c r="CU5" s="464"/>
      <c r="CV5" s="464"/>
      <c r="CW5" s="464"/>
      <c r="CX5" s="464"/>
      <c r="CY5" s="464"/>
      <c r="CZ5" s="464"/>
      <c r="DA5" s="465"/>
      <c r="DB5" s="463">
        <v>89.7</v>
      </c>
      <c r="DC5" s="464"/>
      <c r="DD5" s="464"/>
      <c r="DE5" s="464"/>
      <c r="DF5" s="464"/>
      <c r="DG5" s="464"/>
      <c r="DH5" s="464"/>
      <c r="DI5" s="465"/>
      <c r="DJ5" s="185"/>
      <c r="DK5" s="185"/>
      <c r="DL5" s="185"/>
      <c r="DM5" s="185"/>
      <c r="DN5" s="185"/>
      <c r="DO5" s="185"/>
    </row>
    <row r="6" spans="1:119" ht="18.75" customHeight="1" x14ac:dyDescent="0.2">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6113157</v>
      </c>
      <c r="BO6" s="467"/>
      <c r="BP6" s="467"/>
      <c r="BQ6" s="467"/>
      <c r="BR6" s="467"/>
      <c r="BS6" s="467"/>
      <c r="BT6" s="467"/>
      <c r="BU6" s="468"/>
      <c r="BV6" s="466">
        <v>6703783</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90.5</v>
      </c>
      <c r="CU6" s="504"/>
      <c r="CV6" s="504"/>
      <c r="CW6" s="504"/>
      <c r="CX6" s="504"/>
      <c r="CY6" s="504"/>
      <c r="CZ6" s="504"/>
      <c r="DA6" s="505"/>
      <c r="DB6" s="503">
        <v>89.7</v>
      </c>
      <c r="DC6" s="504"/>
      <c r="DD6" s="504"/>
      <c r="DE6" s="504"/>
      <c r="DF6" s="504"/>
      <c r="DG6" s="504"/>
      <c r="DH6" s="504"/>
      <c r="DI6" s="505"/>
      <c r="DJ6" s="185"/>
      <c r="DK6" s="185"/>
      <c r="DL6" s="185"/>
      <c r="DM6" s="185"/>
      <c r="DN6" s="185"/>
      <c r="DO6" s="185"/>
    </row>
    <row r="7" spans="1:119" ht="18.75" customHeight="1" x14ac:dyDescent="0.2">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102</v>
      </c>
      <c r="AV7" s="499"/>
      <c r="AW7" s="499"/>
      <c r="AX7" s="499"/>
      <c r="AY7" s="500" t="s">
        <v>106</v>
      </c>
      <c r="AZ7" s="501"/>
      <c r="BA7" s="501"/>
      <c r="BB7" s="501"/>
      <c r="BC7" s="501"/>
      <c r="BD7" s="501"/>
      <c r="BE7" s="501"/>
      <c r="BF7" s="501"/>
      <c r="BG7" s="501"/>
      <c r="BH7" s="501"/>
      <c r="BI7" s="501"/>
      <c r="BJ7" s="501"/>
      <c r="BK7" s="501"/>
      <c r="BL7" s="501"/>
      <c r="BM7" s="502"/>
      <c r="BN7" s="466">
        <v>440940</v>
      </c>
      <c r="BO7" s="467"/>
      <c r="BP7" s="467"/>
      <c r="BQ7" s="467"/>
      <c r="BR7" s="467"/>
      <c r="BS7" s="467"/>
      <c r="BT7" s="467"/>
      <c r="BU7" s="468"/>
      <c r="BV7" s="466">
        <v>472211</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83685066</v>
      </c>
      <c r="CU7" s="467"/>
      <c r="CV7" s="467"/>
      <c r="CW7" s="467"/>
      <c r="CX7" s="467"/>
      <c r="CY7" s="467"/>
      <c r="CZ7" s="467"/>
      <c r="DA7" s="468"/>
      <c r="DB7" s="466">
        <v>82124037</v>
      </c>
      <c r="DC7" s="467"/>
      <c r="DD7" s="467"/>
      <c r="DE7" s="467"/>
      <c r="DF7" s="467"/>
      <c r="DG7" s="467"/>
      <c r="DH7" s="467"/>
      <c r="DI7" s="468"/>
      <c r="DJ7" s="185"/>
      <c r="DK7" s="185"/>
      <c r="DL7" s="185"/>
      <c r="DM7" s="185"/>
      <c r="DN7" s="185"/>
      <c r="DO7" s="185"/>
    </row>
    <row r="8" spans="1:119" ht="18.75" customHeight="1" thickBot="1" x14ac:dyDescent="0.25">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5672217</v>
      </c>
      <c r="BO8" s="467"/>
      <c r="BP8" s="467"/>
      <c r="BQ8" s="467"/>
      <c r="BR8" s="467"/>
      <c r="BS8" s="467"/>
      <c r="BT8" s="467"/>
      <c r="BU8" s="468"/>
      <c r="BV8" s="466">
        <v>6231572</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1.05</v>
      </c>
      <c r="CU8" s="507"/>
      <c r="CV8" s="507"/>
      <c r="CW8" s="507"/>
      <c r="CX8" s="507"/>
      <c r="CY8" s="507"/>
      <c r="CZ8" s="507"/>
      <c r="DA8" s="508"/>
      <c r="DB8" s="506">
        <v>1.05</v>
      </c>
      <c r="DC8" s="507"/>
      <c r="DD8" s="507"/>
      <c r="DE8" s="507"/>
      <c r="DF8" s="507"/>
      <c r="DG8" s="507"/>
      <c r="DH8" s="507"/>
      <c r="DI8" s="508"/>
      <c r="DJ8" s="185"/>
      <c r="DK8" s="185"/>
      <c r="DL8" s="185"/>
      <c r="DM8" s="185"/>
      <c r="DN8" s="185"/>
      <c r="DO8" s="185"/>
    </row>
    <row r="9" spans="1:119" ht="18.75" customHeight="1" thickBot="1" x14ac:dyDescent="0.25">
      <c r="A9" s="186"/>
      <c r="B9" s="460" t="s">
        <v>112</v>
      </c>
      <c r="C9" s="461"/>
      <c r="D9" s="461"/>
      <c r="E9" s="461"/>
      <c r="F9" s="461"/>
      <c r="G9" s="461"/>
      <c r="H9" s="461"/>
      <c r="I9" s="461"/>
      <c r="J9" s="461"/>
      <c r="K9" s="509"/>
      <c r="L9" s="510" t="s">
        <v>113</v>
      </c>
      <c r="M9" s="511"/>
      <c r="N9" s="511"/>
      <c r="O9" s="511"/>
      <c r="P9" s="511"/>
      <c r="Q9" s="512"/>
      <c r="R9" s="513">
        <v>423894</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109</v>
      </c>
      <c r="AV9" s="499"/>
      <c r="AW9" s="499"/>
      <c r="AX9" s="499"/>
      <c r="AY9" s="500" t="s">
        <v>116</v>
      </c>
      <c r="AZ9" s="501"/>
      <c r="BA9" s="501"/>
      <c r="BB9" s="501"/>
      <c r="BC9" s="501"/>
      <c r="BD9" s="501"/>
      <c r="BE9" s="501"/>
      <c r="BF9" s="501"/>
      <c r="BG9" s="501"/>
      <c r="BH9" s="501"/>
      <c r="BI9" s="501"/>
      <c r="BJ9" s="501"/>
      <c r="BK9" s="501"/>
      <c r="BL9" s="501"/>
      <c r="BM9" s="502"/>
      <c r="BN9" s="466">
        <v>-559355</v>
      </c>
      <c r="BO9" s="467"/>
      <c r="BP9" s="467"/>
      <c r="BQ9" s="467"/>
      <c r="BR9" s="467"/>
      <c r="BS9" s="467"/>
      <c r="BT9" s="467"/>
      <c r="BU9" s="468"/>
      <c r="BV9" s="466">
        <v>1977783</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8.6</v>
      </c>
      <c r="CU9" s="464"/>
      <c r="CV9" s="464"/>
      <c r="CW9" s="464"/>
      <c r="CX9" s="464"/>
      <c r="CY9" s="464"/>
      <c r="CZ9" s="464"/>
      <c r="DA9" s="465"/>
      <c r="DB9" s="463">
        <v>8.4</v>
      </c>
      <c r="DC9" s="464"/>
      <c r="DD9" s="464"/>
      <c r="DE9" s="464"/>
      <c r="DF9" s="464"/>
      <c r="DG9" s="464"/>
      <c r="DH9" s="464"/>
      <c r="DI9" s="465"/>
      <c r="DJ9" s="185"/>
      <c r="DK9" s="185"/>
      <c r="DL9" s="185"/>
      <c r="DM9" s="185"/>
      <c r="DN9" s="185"/>
      <c r="DO9" s="185"/>
    </row>
    <row r="10" spans="1:119" ht="18.75" customHeight="1" thickBot="1" x14ac:dyDescent="0.25">
      <c r="A10" s="186"/>
      <c r="B10" s="460"/>
      <c r="C10" s="461"/>
      <c r="D10" s="461"/>
      <c r="E10" s="461"/>
      <c r="F10" s="461"/>
      <c r="G10" s="461"/>
      <c r="H10" s="461"/>
      <c r="I10" s="461"/>
      <c r="J10" s="461"/>
      <c r="K10" s="509"/>
      <c r="L10" s="516" t="s">
        <v>118</v>
      </c>
      <c r="M10" s="496"/>
      <c r="N10" s="496"/>
      <c r="O10" s="496"/>
      <c r="P10" s="496"/>
      <c r="Q10" s="497"/>
      <c r="R10" s="517">
        <v>409657</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120</v>
      </c>
      <c r="AV10" s="499"/>
      <c r="AW10" s="499"/>
      <c r="AX10" s="499"/>
      <c r="AY10" s="500" t="s">
        <v>121</v>
      </c>
      <c r="AZ10" s="501"/>
      <c r="BA10" s="501"/>
      <c r="BB10" s="501"/>
      <c r="BC10" s="501"/>
      <c r="BD10" s="501"/>
      <c r="BE10" s="501"/>
      <c r="BF10" s="501"/>
      <c r="BG10" s="501"/>
      <c r="BH10" s="501"/>
      <c r="BI10" s="501"/>
      <c r="BJ10" s="501"/>
      <c r="BK10" s="501"/>
      <c r="BL10" s="501"/>
      <c r="BM10" s="502"/>
      <c r="BN10" s="466">
        <v>2600183</v>
      </c>
      <c r="BO10" s="467"/>
      <c r="BP10" s="467"/>
      <c r="BQ10" s="467"/>
      <c r="BR10" s="467"/>
      <c r="BS10" s="467"/>
      <c r="BT10" s="467"/>
      <c r="BU10" s="468"/>
      <c r="BV10" s="466">
        <v>700726</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109</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128</v>
      </c>
      <c r="DC11" s="507"/>
      <c r="DD11" s="507"/>
      <c r="DE11" s="507"/>
      <c r="DF11" s="507"/>
      <c r="DG11" s="507"/>
      <c r="DH11" s="507"/>
      <c r="DI11" s="508"/>
      <c r="DJ11" s="185"/>
      <c r="DK11" s="185"/>
      <c r="DL11" s="185"/>
      <c r="DM11" s="185"/>
      <c r="DN11" s="185"/>
      <c r="DO11" s="185"/>
    </row>
    <row r="12" spans="1:119" ht="18.75" customHeight="1" x14ac:dyDescent="0.2">
      <c r="A12" s="186"/>
      <c r="B12" s="526" t="s">
        <v>129</v>
      </c>
      <c r="C12" s="527"/>
      <c r="D12" s="527"/>
      <c r="E12" s="527"/>
      <c r="F12" s="527"/>
      <c r="G12" s="527"/>
      <c r="H12" s="527"/>
      <c r="I12" s="527"/>
      <c r="J12" s="527"/>
      <c r="K12" s="528"/>
      <c r="L12" s="535" t="s">
        <v>130</v>
      </c>
      <c r="M12" s="536"/>
      <c r="N12" s="536"/>
      <c r="O12" s="536"/>
      <c r="P12" s="536"/>
      <c r="Q12" s="537"/>
      <c r="R12" s="538">
        <v>433526</v>
      </c>
      <c r="S12" s="539"/>
      <c r="T12" s="539"/>
      <c r="U12" s="539"/>
      <c r="V12" s="540"/>
      <c r="W12" s="541" t="s">
        <v>1</v>
      </c>
      <c r="X12" s="499"/>
      <c r="Y12" s="499"/>
      <c r="Z12" s="499"/>
      <c r="AA12" s="499"/>
      <c r="AB12" s="542"/>
      <c r="AC12" s="498" t="s">
        <v>131</v>
      </c>
      <c r="AD12" s="499"/>
      <c r="AE12" s="499"/>
      <c r="AF12" s="499"/>
      <c r="AG12" s="542"/>
      <c r="AH12" s="498" t="s">
        <v>132</v>
      </c>
      <c r="AI12" s="499"/>
      <c r="AJ12" s="499"/>
      <c r="AK12" s="499"/>
      <c r="AL12" s="543"/>
      <c r="AM12" s="495" t="s">
        <v>133</v>
      </c>
      <c r="AN12" s="496"/>
      <c r="AO12" s="496"/>
      <c r="AP12" s="496"/>
      <c r="AQ12" s="496"/>
      <c r="AR12" s="496"/>
      <c r="AS12" s="496"/>
      <c r="AT12" s="497"/>
      <c r="AU12" s="498" t="s">
        <v>109</v>
      </c>
      <c r="AV12" s="499"/>
      <c r="AW12" s="499"/>
      <c r="AX12" s="499"/>
      <c r="AY12" s="500" t="s">
        <v>134</v>
      </c>
      <c r="AZ12" s="501"/>
      <c r="BA12" s="501"/>
      <c r="BB12" s="501"/>
      <c r="BC12" s="501"/>
      <c r="BD12" s="501"/>
      <c r="BE12" s="501"/>
      <c r="BF12" s="501"/>
      <c r="BG12" s="501"/>
      <c r="BH12" s="501"/>
      <c r="BI12" s="501"/>
      <c r="BJ12" s="501"/>
      <c r="BK12" s="501"/>
      <c r="BL12" s="501"/>
      <c r="BM12" s="502"/>
      <c r="BN12" s="466">
        <v>700000</v>
      </c>
      <c r="BO12" s="467"/>
      <c r="BP12" s="467"/>
      <c r="BQ12" s="467"/>
      <c r="BR12" s="467"/>
      <c r="BS12" s="467"/>
      <c r="BT12" s="467"/>
      <c r="BU12" s="468"/>
      <c r="BV12" s="466">
        <v>2500000</v>
      </c>
      <c r="BW12" s="467"/>
      <c r="BX12" s="467"/>
      <c r="BY12" s="467"/>
      <c r="BZ12" s="467"/>
      <c r="CA12" s="467"/>
      <c r="CB12" s="467"/>
      <c r="CC12" s="468"/>
      <c r="CD12" s="469" t="s">
        <v>135</v>
      </c>
      <c r="CE12" s="470"/>
      <c r="CF12" s="470"/>
      <c r="CG12" s="470"/>
      <c r="CH12" s="470"/>
      <c r="CI12" s="470"/>
      <c r="CJ12" s="470"/>
      <c r="CK12" s="470"/>
      <c r="CL12" s="470"/>
      <c r="CM12" s="470"/>
      <c r="CN12" s="470"/>
      <c r="CO12" s="470"/>
      <c r="CP12" s="470"/>
      <c r="CQ12" s="470"/>
      <c r="CR12" s="470"/>
      <c r="CS12" s="471"/>
      <c r="CT12" s="506" t="s">
        <v>136</v>
      </c>
      <c r="CU12" s="507"/>
      <c r="CV12" s="507"/>
      <c r="CW12" s="507"/>
      <c r="CX12" s="507"/>
      <c r="CY12" s="507"/>
      <c r="CZ12" s="507"/>
      <c r="DA12" s="508"/>
      <c r="DB12" s="506" t="s">
        <v>137</v>
      </c>
      <c r="DC12" s="507"/>
      <c r="DD12" s="507"/>
      <c r="DE12" s="507"/>
      <c r="DF12" s="507"/>
      <c r="DG12" s="507"/>
      <c r="DH12" s="507"/>
      <c r="DI12" s="508"/>
      <c r="DJ12" s="185"/>
      <c r="DK12" s="185"/>
      <c r="DL12" s="185"/>
      <c r="DM12" s="185"/>
      <c r="DN12" s="185"/>
      <c r="DO12" s="185"/>
    </row>
    <row r="13" spans="1:119" ht="18.75" customHeight="1" x14ac:dyDescent="0.2">
      <c r="A13" s="186"/>
      <c r="B13" s="529"/>
      <c r="C13" s="530"/>
      <c r="D13" s="530"/>
      <c r="E13" s="530"/>
      <c r="F13" s="530"/>
      <c r="G13" s="530"/>
      <c r="H13" s="530"/>
      <c r="I13" s="530"/>
      <c r="J13" s="530"/>
      <c r="K13" s="531"/>
      <c r="L13" s="196"/>
      <c r="M13" s="554" t="s">
        <v>138</v>
      </c>
      <c r="N13" s="555"/>
      <c r="O13" s="555"/>
      <c r="P13" s="555"/>
      <c r="Q13" s="556"/>
      <c r="R13" s="547">
        <v>427281</v>
      </c>
      <c r="S13" s="548"/>
      <c r="T13" s="548"/>
      <c r="U13" s="548"/>
      <c r="V13" s="549"/>
      <c r="W13" s="482" t="s">
        <v>139</v>
      </c>
      <c r="X13" s="483"/>
      <c r="Y13" s="483"/>
      <c r="Z13" s="483"/>
      <c r="AA13" s="483"/>
      <c r="AB13" s="473"/>
      <c r="AC13" s="517">
        <v>2059</v>
      </c>
      <c r="AD13" s="518"/>
      <c r="AE13" s="518"/>
      <c r="AF13" s="518"/>
      <c r="AG13" s="557"/>
      <c r="AH13" s="517">
        <v>1997</v>
      </c>
      <c r="AI13" s="518"/>
      <c r="AJ13" s="518"/>
      <c r="AK13" s="518"/>
      <c r="AL13" s="519"/>
      <c r="AM13" s="495" t="s">
        <v>140</v>
      </c>
      <c r="AN13" s="496"/>
      <c r="AO13" s="496"/>
      <c r="AP13" s="496"/>
      <c r="AQ13" s="496"/>
      <c r="AR13" s="496"/>
      <c r="AS13" s="496"/>
      <c r="AT13" s="497"/>
      <c r="AU13" s="498" t="s">
        <v>141</v>
      </c>
      <c r="AV13" s="499"/>
      <c r="AW13" s="499"/>
      <c r="AX13" s="499"/>
      <c r="AY13" s="500" t="s">
        <v>142</v>
      </c>
      <c r="AZ13" s="501"/>
      <c r="BA13" s="501"/>
      <c r="BB13" s="501"/>
      <c r="BC13" s="501"/>
      <c r="BD13" s="501"/>
      <c r="BE13" s="501"/>
      <c r="BF13" s="501"/>
      <c r="BG13" s="501"/>
      <c r="BH13" s="501"/>
      <c r="BI13" s="501"/>
      <c r="BJ13" s="501"/>
      <c r="BK13" s="501"/>
      <c r="BL13" s="501"/>
      <c r="BM13" s="502"/>
      <c r="BN13" s="466">
        <v>1340828</v>
      </c>
      <c r="BO13" s="467"/>
      <c r="BP13" s="467"/>
      <c r="BQ13" s="467"/>
      <c r="BR13" s="467"/>
      <c r="BS13" s="467"/>
      <c r="BT13" s="467"/>
      <c r="BU13" s="468"/>
      <c r="BV13" s="466">
        <v>178509</v>
      </c>
      <c r="BW13" s="467"/>
      <c r="BX13" s="467"/>
      <c r="BY13" s="467"/>
      <c r="BZ13" s="467"/>
      <c r="CA13" s="467"/>
      <c r="CB13" s="467"/>
      <c r="CC13" s="468"/>
      <c r="CD13" s="469" t="s">
        <v>143</v>
      </c>
      <c r="CE13" s="470"/>
      <c r="CF13" s="470"/>
      <c r="CG13" s="470"/>
      <c r="CH13" s="470"/>
      <c r="CI13" s="470"/>
      <c r="CJ13" s="470"/>
      <c r="CK13" s="470"/>
      <c r="CL13" s="470"/>
      <c r="CM13" s="470"/>
      <c r="CN13" s="470"/>
      <c r="CO13" s="470"/>
      <c r="CP13" s="470"/>
      <c r="CQ13" s="470"/>
      <c r="CR13" s="470"/>
      <c r="CS13" s="471"/>
      <c r="CT13" s="463">
        <v>1.6</v>
      </c>
      <c r="CU13" s="464"/>
      <c r="CV13" s="464"/>
      <c r="CW13" s="464"/>
      <c r="CX13" s="464"/>
      <c r="CY13" s="464"/>
      <c r="CZ13" s="464"/>
      <c r="DA13" s="465"/>
      <c r="DB13" s="463">
        <v>1.2</v>
      </c>
      <c r="DC13" s="464"/>
      <c r="DD13" s="464"/>
      <c r="DE13" s="464"/>
      <c r="DF13" s="464"/>
      <c r="DG13" s="464"/>
      <c r="DH13" s="464"/>
      <c r="DI13" s="465"/>
      <c r="DJ13" s="185"/>
      <c r="DK13" s="185"/>
      <c r="DL13" s="185"/>
      <c r="DM13" s="185"/>
      <c r="DN13" s="185"/>
      <c r="DO13" s="185"/>
    </row>
    <row r="14" spans="1:119" ht="18.75" customHeight="1" thickBot="1" x14ac:dyDescent="0.25">
      <c r="A14" s="186"/>
      <c r="B14" s="529"/>
      <c r="C14" s="530"/>
      <c r="D14" s="530"/>
      <c r="E14" s="530"/>
      <c r="F14" s="530"/>
      <c r="G14" s="530"/>
      <c r="H14" s="530"/>
      <c r="I14" s="530"/>
      <c r="J14" s="530"/>
      <c r="K14" s="531"/>
      <c r="L14" s="544" t="s">
        <v>144</v>
      </c>
      <c r="M14" s="545"/>
      <c r="N14" s="545"/>
      <c r="O14" s="545"/>
      <c r="P14" s="545"/>
      <c r="Q14" s="546"/>
      <c r="R14" s="547">
        <v>430685</v>
      </c>
      <c r="S14" s="548"/>
      <c r="T14" s="548"/>
      <c r="U14" s="548"/>
      <c r="V14" s="549"/>
      <c r="W14" s="456"/>
      <c r="X14" s="457"/>
      <c r="Y14" s="457"/>
      <c r="Z14" s="457"/>
      <c r="AA14" s="457"/>
      <c r="AB14" s="446"/>
      <c r="AC14" s="550">
        <v>1.1000000000000001</v>
      </c>
      <c r="AD14" s="551"/>
      <c r="AE14" s="551"/>
      <c r="AF14" s="551"/>
      <c r="AG14" s="552"/>
      <c r="AH14" s="550">
        <v>1.1000000000000001</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145</v>
      </c>
      <c r="CE14" s="559"/>
      <c r="CF14" s="559"/>
      <c r="CG14" s="559"/>
      <c r="CH14" s="559"/>
      <c r="CI14" s="559"/>
      <c r="CJ14" s="559"/>
      <c r="CK14" s="559"/>
      <c r="CL14" s="559"/>
      <c r="CM14" s="559"/>
      <c r="CN14" s="559"/>
      <c r="CO14" s="559"/>
      <c r="CP14" s="559"/>
      <c r="CQ14" s="559"/>
      <c r="CR14" s="559"/>
      <c r="CS14" s="560"/>
      <c r="CT14" s="561">
        <v>42.4</v>
      </c>
      <c r="CU14" s="562"/>
      <c r="CV14" s="562"/>
      <c r="CW14" s="562"/>
      <c r="CX14" s="562"/>
      <c r="CY14" s="562"/>
      <c r="CZ14" s="562"/>
      <c r="DA14" s="563"/>
      <c r="DB14" s="561">
        <v>44.9</v>
      </c>
      <c r="DC14" s="562"/>
      <c r="DD14" s="562"/>
      <c r="DE14" s="562"/>
      <c r="DF14" s="562"/>
      <c r="DG14" s="562"/>
      <c r="DH14" s="562"/>
      <c r="DI14" s="563"/>
      <c r="DJ14" s="185"/>
      <c r="DK14" s="185"/>
      <c r="DL14" s="185"/>
      <c r="DM14" s="185"/>
      <c r="DN14" s="185"/>
      <c r="DO14" s="185"/>
    </row>
    <row r="15" spans="1:119" ht="18.75" customHeight="1" x14ac:dyDescent="0.2">
      <c r="A15" s="186"/>
      <c r="B15" s="529"/>
      <c r="C15" s="530"/>
      <c r="D15" s="530"/>
      <c r="E15" s="530"/>
      <c r="F15" s="530"/>
      <c r="G15" s="530"/>
      <c r="H15" s="530"/>
      <c r="I15" s="530"/>
      <c r="J15" s="530"/>
      <c r="K15" s="531"/>
      <c r="L15" s="196"/>
      <c r="M15" s="554" t="s">
        <v>138</v>
      </c>
      <c r="N15" s="555"/>
      <c r="O15" s="555"/>
      <c r="P15" s="555"/>
      <c r="Q15" s="556"/>
      <c r="R15" s="547">
        <v>424872</v>
      </c>
      <c r="S15" s="548"/>
      <c r="T15" s="548"/>
      <c r="U15" s="548"/>
      <c r="V15" s="549"/>
      <c r="W15" s="482" t="s">
        <v>146</v>
      </c>
      <c r="X15" s="483"/>
      <c r="Y15" s="483"/>
      <c r="Z15" s="483"/>
      <c r="AA15" s="483"/>
      <c r="AB15" s="473"/>
      <c r="AC15" s="517">
        <v>43451</v>
      </c>
      <c r="AD15" s="518"/>
      <c r="AE15" s="518"/>
      <c r="AF15" s="518"/>
      <c r="AG15" s="557"/>
      <c r="AH15" s="517">
        <v>42786</v>
      </c>
      <c r="AI15" s="518"/>
      <c r="AJ15" s="518"/>
      <c r="AK15" s="518"/>
      <c r="AL15" s="519"/>
      <c r="AM15" s="495"/>
      <c r="AN15" s="496"/>
      <c r="AO15" s="496"/>
      <c r="AP15" s="496"/>
      <c r="AQ15" s="496"/>
      <c r="AR15" s="496"/>
      <c r="AS15" s="496"/>
      <c r="AT15" s="497"/>
      <c r="AU15" s="498"/>
      <c r="AV15" s="499"/>
      <c r="AW15" s="499"/>
      <c r="AX15" s="499"/>
      <c r="AY15" s="426" t="s">
        <v>147</v>
      </c>
      <c r="AZ15" s="427"/>
      <c r="BA15" s="427"/>
      <c r="BB15" s="427"/>
      <c r="BC15" s="427"/>
      <c r="BD15" s="427"/>
      <c r="BE15" s="427"/>
      <c r="BF15" s="427"/>
      <c r="BG15" s="427"/>
      <c r="BH15" s="427"/>
      <c r="BI15" s="427"/>
      <c r="BJ15" s="427"/>
      <c r="BK15" s="427"/>
      <c r="BL15" s="427"/>
      <c r="BM15" s="428"/>
      <c r="BN15" s="429">
        <v>64406444</v>
      </c>
      <c r="BO15" s="430"/>
      <c r="BP15" s="430"/>
      <c r="BQ15" s="430"/>
      <c r="BR15" s="430"/>
      <c r="BS15" s="430"/>
      <c r="BT15" s="430"/>
      <c r="BU15" s="431"/>
      <c r="BV15" s="429">
        <v>63237098</v>
      </c>
      <c r="BW15" s="430"/>
      <c r="BX15" s="430"/>
      <c r="BY15" s="430"/>
      <c r="BZ15" s="430"/>
      <c r="CA15" s="430"/>
      <c r="CB15" s="430"/>
      <c r="CC15" s="431"/>
      <c r="CD15" s="564" t="s">
        <v>148</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29"/>
      <c r="C16" s="530"/>
      <c r="D16" s="530"/>
      <c r="E16" s="530"/>
      <c r="F16" s="530"/>
      <c r="G16" s="530"/>
      <c r="H16" s="530"/>
      <c r="I16" s="530"/>
      <c r="J16" s="530"/>
      <c r="K16" s="531"/>
      <c r="L16" s="544" t="s">
        <v>149</v>
      </c>
      <c r="M16" s="575"/>
      <c r="N16" s="575"/>
      <c r="O16" s="575"/>
      <c r="P16" s="575"/>
      <c r="Q16" s="576"/>
      <c r="R16" s="567" t="s">
        <v>150</v>
      </c>
      <c r="S16" s="568"/>
      <c r="T16" s="568"/>
      <c r="U16" s="568"/>
      <c r="V16" s="569"/>
      <c r="W16" s="456"/>
      <c r="X16" s="457"/>
      <c r="Y16" s="457"/>
      <c r="Z16" s="457"/>
      <c r="AA16" s="457"/>
      <c r="AB16" s="446"/>
      <c r="AC16" s="550">
        <v>23.8</v>
      </c>
      <c r="AD16" s="551"/>
      <c r="AE16" s="551"/>
      <c r="AF16" s="551"/>
      <c r="AG16" s="552"/>
      <c r="AH16" s="550">
        <v>24</v>
      </c>
      <c r="AI16" s="551"/>
      <c r="AJ16" s="551"/>
      <c r="AK16" s="551"/>
      <c r="AL16" s="553"/>
      <c r="AM16" s="495"/>
      <c r="AN16" s="496"/>
      <c r="AO16" s="496"/>
      <c r="AP16" s="496"/>
      <c r="AQ16" s="496"/>
      <c r="AR16" s="496"/>
      <c r="AS16" s="496"/>
      <c r="AT16" s="497"/>
      <c r="AU16" s="498"/>
      <c r="AV16" s="499"/>
      <c r="AW16" s="499"/>
      <c r="AX16" s="499"/>
      <c r="AY16" s="500" t="s">
        <v>151</v>
      </c>
      <c r="AZ16" s="501"/>
      <c r="BA16" s="501"/>
      <c r="BB16" s="501"/>
      <c r="BC16" s="501"/>
      <c r="BD16" s="501"/>
      <c r="BE16" s="501"/>
      <c r="BF16" s="501"/>
      <c r="BG16" s="501"/>
      <c r="BH16" s="501"/>
      <c r="BI16" s="501"/>
      <c r="BJ16" s="501"/>
      <c r="BK16" s="501"/>
      <c r="BL16" s="501"/>
      <c r="BM16" s="502"/>
      <c r="BN16" s="466">
        <v>60660120</v>
      </c>
      <c r="BO16" s="467"/>
      <c r="BP16" s="467"/>
      <c r="BQ16" s="467"/>
      <c r="BR16" s="467"/>
      <c r="BS16" s="467"/>
      <c r="BT16" s="467"/>
      <c r="BU16" s="468"/>
      <c r="BV16" s="466">
        <v>60631705</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5">
      <c r="A17" s="186"/>
      <c r="B17" s="532"/>
      <c r="C17" s="533"/>
      <c r="D17" s="533"/>
      <c r="E17" s="533"/>
      <c r="F17" s="533"/>
      <c r="G17" s="533"/>
      <c r="H17" s="533"/>
      <c r="I17" s="533"/>
      <c r="J17" s="533"/>
      <c r="K17" s="534"/>
      <c r="L17" s="201"/>
      <c r="M17" s="570" t="s">
        <v>152</v>
      </c>
      <c r="N17" s="571"/>
      <c r="O17" s="571"/>
      <c r="P17" s="571"/>
      <c r="Q17" s="572"/>
      <c r="R17" s="567" t="s">
        <v>153</v>
      </c>
      <c r="S17" s="568"/>
      <c r="T17" s="568"/>
      <c r="U17" s="568"/>
      <c r="V17" s="569"/>
      <c r="W17" s="482" t="s">
        <v>154</v>
      </c>
      <c r="X17" s="483"/>
      <c r="Y17" s="483"/>
      <c r="Z17" s="483"/>
      <c r="AA17" s="483"/>
      <c r="AB17" s="473"/>
      <c r="AC17" s="517">
        <v>137037</v>
      </c>
      <c r="AD17" s="518"/>
      <c r="AE17" s="518"/>
      <c r="AF17" s="518"/>
      <c r="AG17" s="557"/>
      <c r="AH17" s="517">
        <v>133304</v>
      </c>
      <c r="AI17" s="518"/>
      <c r="AJ17" s="518"/>
      <c r="AK17" s="518"/>
      <c r="AL17" s="519"/>
      <c r="AM17" s="495"/>
      <c r="AN17" s="496"/>
      <c r="AO17" s="496"/>
      <c r="AP17" s="496"/>
      <c r="AQ17" s="496"/>
      <c r="AR17" s="496"/>
      <c r="AS17" s="496"/>
      <c r="AT17" s="497"/>
      <c r="AU17" s="498"/>
      <c r="AV17" s="499"/>
      <c r="AW17" s="499"/>
      <c r="AX17" s="499"/>
      <c r="AY17" s="500" t="s">
        <v>155</v>
      </c>
      <c r="AZ17" s="501"/>
      <c r="BA17" s="501"/>
      <c r="BB17" s="501"/>
      <c r="BC17" s="501"/>
      <c r="BD17" s="501"/>
      <c r="BE17" s="501"/>
      <c r="BF17" s="501"/>
      <c r="BG17" s="501"/>
      <c r="BH17" s="501"/>
      <c r="BI17" s="501"/>
      <c r="BJ17" s="501"/>
      <c r="BK17" s="501"/>
      <c r="BL17" s="501"/>
      <c r="BM17" s="502"/>
      <c r="BN17" s="466">
        <v>83685066</v>
      </c>
      <c r="BO17" s="467"/>
      <c r="BP17" s="467"/>
      <c r="BQ17" s="467"/>
      <c r="BR17" s="467"/>
      <c r="BS17" s="467"/>
      <c r="BT17" s="467"/>
      <c r="BU17" s="468"/>
      <c r="BV17" s="466">
        <v>82124037</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5">
      <c r="A18" s="186"/>
      <c r="B18" s="577" t="s">
        <v>156</v>
      </c>
      <c r="C18" s="509"/>
      <c r="D18" s="509"/>
      <c r="E18" s="578"/>
      <c r="F18" s="578"/>
      <c r="G18" s="578"/>
      <c r="H18" s="578"/>
      <c r="I18" s="578"/>
      <c r="J18" s="578"/>
      <c r="K18" s="578"/>
      <c r="L18" s="579">
        <v>69.56</v>
      </c>
      <c r="M18" s="579"/>
      <c r="N18" s="579"/>
      <c r="O18" s="579"/>
      <c r="P18" s="579"/>
      <c r="Q18" s="579"/>
      <c r="R18" s="580"/>
      <c r="S18" s="580"/>
      <c r="T18" s="580"/>
      <c r="U18" s="580"/>
      <c r="V18" s="581"/>
      <c r="W18" s="484"/>
      <c r="X18" s="485"/>
      <c r="Y18" s="485"/>
      <c r="Z18" s="485"/>
      <c r="AA18" s="485"/>
      <c r="AB18" s="476"/>
      <c r="AC18" s="582">
        <v>75.099999999999994</v>
      </c>
      <c r="AD18" s="583"/>
      <c r="AE18" s="583"/>
      <c r="AF18" s="583"/>
      <c r="AG18" s="584"/>
      <c r="AH18" s="582">
        <v>74.900000000000006</v>
      </c>
      <c r="AI18" s="583"/>
      <c r="AJ18" s="583"/>
      <c r="AK18" s="583"/>
      <c r="AL18" s="585"/>
      <c r="AM18" s="495"/>
      <c r="AN18" s="496"/>
      <c r="AO18" s="496"/>
      <c r="AP18" s="496"/>
      <c r="AQ18" s="496"/>
      <c r="AR18" s="496"/>
      <c r="AS18" s="496"/>
      <c r="AT18" s="497"/>
      <c r="AU18" s="498"/>
      <c r="AV18" s="499"/>
      <c r="AW18" s="499"/>
      <c r="AX18" s="499"/>
      <c r="AY18" s="500" t="s">
        <v>157</v>
      </c>
      <c r="AZ18" s="501"/>
      <c r="BA18" s="501"/>
      <c r="BB18" s="501"/>
      <c r="BC18" s="501"/>
      <c r="BD18" s="501"/>
      <c r="BE18" s="501"/>
      <c r="BF18" s="501"/>
      <c r="BG18" s="501"/>
      <c r="BH18" s="501"/>
      <c r="BI18" s="501"/>
      <c r="BJ18" s="501"/>
      <c r="BK18" s="501"/>
      <c r="BL18" s="501"/>
      <c r="BM18" s="502"/>
      <c r="BN18" s="466">
        <v>78652244</v>
      </c>
      <c r="BO18" s="467"/>
      <c r="BP18" s="467"/>
      <c r="BQ18" s="467"/>
      <c r="BR18" s="467"/>
      <c r="BS18" s="467"/>
      <c r="BT18" s="467"/>
      <c r="BU18" s="468"/>
      <c r="BV18" s="466">
        <v>76081830</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5">
      <c r="A19" s="186"/>
      <c r="B19" s="577" t="s">
        <v>158</v>
      </c>
      <c r="C19" s="509"/>
      <c r="D19" s="509"/>
      <c r="E19" s="578"/>
      <c r="F19" s="578"/>
      <c r="G19" s="578"/>
      <c r="H19" s="578"/>
      <c r="I19" s="578"/>
      <c r="J19" s="578"/>
      <c r="K19" s="578"/>
      <c r="L19" s="586">
        <v>6094</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159</v>
      </c>
      <c r="AZ19" s="501"/>
      <c r="BA19" s="501"/>
      <c r="BB19" s="501"/>
      <c r="BC19" s="501"/>
      <c r="BD19" s="501"/>
      <c r="BE19" s="501"/>
      <c r="BF19" s="501"/>
      <c r="BG19" s="501"/>
      <c r="BH19" s="501"/>
      <c r="BI19" s="501"/>
      <c r="BJ19" s="501"/>
      <c r="BK19" s="501"/>
      <c r="BL19" s="501"/>
      <c r="BM19" s="502"/>
      <c r="BN19" s="466">
        <v>101655657</v>
      </c>
      <c r="BO19" s="467"/>
      <c r="BP19" s="467"/>
      <c r="BQ19" s="467"/>
      <c r="BR19" s="467"/>
      <c r="BS19" s="467"/>
      <c r="BT19" s="467"/>
      <c r="BU19" s="468"/>
      <c r="BV19" s="466">
        <v>99151132</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5">
      <c r="A20" s="186"/>
      <c r="B20" s="577" t="s">
        <v>160</v>
      </c>
      <c r="C20" s="509"/>
      <c r="D20" s="509"/>
      <c r="E20" s="578"/>
      <c r="F20" s="578"/>
      <c r="G20" s="578"/>
      <c r="H20" s="578"/>
      <c r="I20" s="578"/>
      <c r="J20" s="578"/>
      <c r="K20" s="578"/>
      <c r="L20" s="586">
        <v>180170</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2">
      <c r="A21" s="186"/>
      <c r="B21" s="597" t="s">
        <v>161</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5">
      <c r="A22" s="186"/>
      <c r="B22" s="600" t="s">
        <v>162</v>
      </c>
      <c r="C22" s="601"/>
      <c r="D22" s="602"/>
      <c r="E22" s="478" t="s">
        <v>1</v>
      </c>
      <c r="F22" s="483"/>
      <c r="G22" s="483"/>
      <c r="H22" s="483"/>
      <c r="I22" s="483"/>
      <c r="J22" s="483"/>
      <c r="K22" s="473"/>
      <c r="L22" s="478" t="s">
        <v>163</v>
      </c>
      <c r="M22" s="483"/>
      <c r="N22" s="483"/>
      <c r="O22" s="483"/>
      <c r="P22" s="473"/>
      <c r="Q22" s="609" t="s">
        <v>164</v>
      </c>
      <c r="R22" s="610"/>
      <c r="S22" s="610"/>
      <c r="T22" s="610"/>
      <c r="U22" s="610"/>
      <c r="V22" s="611"/>
      <c r="W22" s="615" t="s">
        <v>165</v>
      </c>
      <c r="X22" s="601"/>
      <c r="Y22" s="602"/>
      <c r="Z22" s="478" t="s">
        <v>1</v>
      </c>
      <c r="AA22" s="483"/>
      <c r="AB22" s="483"/>
      <c r="AC22" s="483"/>
      <c r="AD22" s="483"/>
      <c r="AE22" s="483"/>
      <c r="AF22" s="483"/>
      <c r="AG22" s="473"/>
      <c r="AH22" s="628" t="s">
        <v>166</v>
      </c>
      <c r="AI22" s="483"/>
      <c r="AJ22" s="483"/>
      <c r="AK22" s="483"/>
      <c r="AL22" s="473"/>
      <c r="AM22" s="628" t="s">
        <v>167</v>
      </c>
      <c r="AN22" s="629"/>
      <c r="AO22" s="629"/>
      <c r="AP22" s="629"/>
      <c r="AQ22" s="629"/>
      <c r="AR22" s="630"/>
      <c r="AS22" s="609" t="s">
        <v>164</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2">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168</v>
      </c>
      <c r="AZ23" s="427"/>
      <c r="BA23" s="427"/>
      <c r="BB23" s="427"/>
      <c r="BC23" s="427"/>
      <c r="BD23" s="427"/>
      <c r="BE23" s="427"/>
      <c r="BF23" s="427"/>
      <c r="BG23" s="427"/>
      <c r="BH23" s="427"/>
      <c r="BI23" s="427"/>
      <c r="BJ23" s="427"/>
      <c r="BK23" s="427"/>
      <c r="BL23" s="427"/>
      <c r="BM23" s="428"/>
      <c r="BN23" s="466">
        <v>77164545</v>
      </c>
      <c r="BO23" s="467"/>
      <c r="BP23" s="467"/>
      <c r="BQ23" s="467"/>
      <c r="BR23" s="467"/>
      <c r="BS23" s="467"/>
      <c r="BT23" s="467"/>
      <c r="BU23" s="468"/>
      <c r="BV23" s="466">
        <v>77678912</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5">
      <c r="A24" s="186"/>
      <c r="B24" s="603"/>
      <c r="C24" s="604"/>
      <c r="D24" s="605"/>
      <c r="E24" s="516" t="s">
        <v>169</v>
      </c>
      <c r="F24" s="496"/>
      <c r="G24" s="496"/>
      <c r="H24" s="496"/>
      <c r="I24" s="496"/>
      <c r="J24" s="496"/>
      <c r="K24" s="497"/>
      <c r="L24" s="517">
        <v>1</v>
      </c>
      <c r="M24" s="518"/>
      <c r="N24" s="518"/>
      <c r="O24" s="518"/>
      <c r="P24" s="557"/>
      <c r="Q24" s="517">
        <v>9363</v>
      </c>
      <c r="R24" s="518"/>
      <c r="S24" s="518"/>
      <c r="T24" s="518"/>
      <c r="U24" s="518"/>
      <c r="V24" s="557"/>
      <c r="W24" s="616"/>
      <c r="X24" s="604"/>
      <c r="Y24" s="605"/>
      <c r="Z24" s="516" t="s">
        <v>170</v>
      </c>
      <c r="AA24" s="496"/>
      <c r="AB24" s="496"/>
      <c r="AC24" s="496"/>
      <c r="AD24" s="496"/>
      <c r="AE24" s="496"/>
      <c r="AF24" s="496"/>
      <c r="AG24" s="497"/>
      <c r="AH24" s="517">
        <v>2623</v>
      </c>
      <c r="AI24" s="518"/>
      <c r="AJ24" s="518"/>
      <c r="AK24" s="518"/>
      <c r="AL24" s="557"/>
      <c r="AM24" s="517">
        <v>8207367</v>
      </c>
      <c r="AN24" s="518"/>
      <c r="AO24" s="518"/>
      <c r="AP24" s="518"/>
      <c r="AQ24" s="518"/>
      <c r="AR24" s="557"/>
      <c r="AS24" s="517">
        <v>3129</v>
      </c>
      <c r="AT24" s="518"/>
      <c r="AU24" s="518"/>
      <c r="AV24" s="518"/>
      <c r="AW24" s="518"/>
      <c r="AX24" s="519"/>
      <c r="AY24" s="636" t="s">
        <v>171</v>
      </c>
      <c r="AZ24" s="637"/>
      <c r="BA24" s="637"/>
      <c r="BB24" s="637"/>
      <c r="BC24" s="637"/>
      <c r="BD24" s="637"/>
      <c r="BE24" s="637"/>
      <c r="BF24" s="637"/>
      <c r="BG24" s="637"/>
      <c r="BH24" s="637"/>
      <c r="BI24" s="637"/>
      <c r="BJ24" s="637"/>
      <c r="BK24" s="637"/>
      <c r="BL24" s="637"/>
      <c r="BM24" s="638"/>
      <c r="BN24" s="466">
        <v>35661717</v>
      </c>
      <c r="BO24" s="467"/>
      <c r="BP24" s="467"/>
      <c r="BQ24" s="467"/>
      <c r="BR24" s="467"/>
      <c r="BS24" s="467"/>
      <c r="BT24" s="467"/>
      <c r="BU24" s="468"/>
      <c r="BV24" s="466">
        <v>39874350</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2">
      <c r="A25" s="186"/>
      <c r="B25" s="603"/>
      <c r="C25" s="604"/>
      <c r="D25" s="605"/>
      <c r="E25" s="516" t="s">
        <v>172</v>
      </c>
      <c r="F25" s="496"/>
      <c r="G25" s="496"/>
      <c r="H25" s="496"/>
      <c r="I25" s="496"/>
      <c r="J25" s="496"/>
      <c r="K25" s="497"/>
      <c r="L25" s="517">
        <v>2</v>
      </c>
      <c r="M25" s="518"/>
      <c r="N25" s="518"/>
      <c r="O25" s="518"/>
      <c r="P25" s="557"/>
      <c r="Q25" s="517">
        <v>8037</v>
      </c>
      <c r="R25" s="518"/>
      <c r="S25" s="518"/>
      <c r="T25" s="518"/>
      <c r="U25" s="518"/>
      <c r="V25" s="557"/>
      <c r="W25" s="616"/>
      <c r="X25" s="604"/>
      <c r="Y25" s="605"/>
      <c r="Z25" s="516" t="s">
        <v>173</v>
      </c>
      <c r="AA25" s="496"/>
      <c r="AB25" s="496"/>
      <c r="AC25" s="496"/>
      <c r="AD25" s="496"/>
      <c r="AE25" s="496"/>
      <c r="AF25" s="496"/>
      <c r="AG25" s="497"/>
      <c r="AH25" s="517">
        <v>464</v>
      </c>
      <c r="AI25" s="518"/>
      <c r="AJ25" s="518"/>
      <c r="AK25" s="518"/>
      <c r="AL25" s="557"/>
      <c r="AM25" s="517">
        <v>1404992</v>
      </c>
      <c r="AN25" s="518"/>
      <c r="AO25" s="518"/>
      <c r="AP25" s="518"/>
      <c r="AQ25" s="518"/>
      <c r="AR25" s="557"/>
      <c r="AS25" s="517">
        <v>3028</v>
      </c>
      <c r="AT25" s="518"/>
      <c r="AU25" s="518"/>
      <c r="AV25" s="518"/>
      <c r="AW25" s="518"/>
      <c r="AX25" s="519"/>
      <c r="AY25" s="426" t="s">
        <v>174</v>
      </c>
      <c r="AZ25" s="427"/>
      <c r="BA25" s="427"/>
      <c r="BB25" s="427"/>
      <c r="BC25" s="427"/>
      <c r="BD25" s="427"/>
      <c r="BE25" s="427"/>
      <c r="BF25" s="427"/>
      <c r="BG25" s="427"/>
      <c r="BH25" s="427"/>
      <c r="BI25" s="427"/>
      <c r="BJ25" s="427"/>
      <c r="BK25" s="427"/>
      <c r="BL25" s="427"/>
      <c r="BM25" s="428"/>
      <c r="BN25" s="429">
        <v>40925501</v>
      </c>
      <c r="BO25" s="430"/>
      <c r="BP25" s="430"/>
      <c r="BQ25" s="430"/>
      <c r="BR25" s="430"/>
      <c r="BS25" s="430"/>
      <c r="BT25" s="430"/>
      <c r="BU25" s="431"/>
      <c r="BV25" s="429">
        <v>41936102</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2">
      <c r="A26" s="186"/>
      <c r="B26" s="603"/>
      <c r="C26" s="604"/>
      <c r="D26" s="605"/>
      <c r="E26" s="516" t="s">
        <v>175</v>
      </c>
      <c r="F26" s="496"/>
      <c r="G26" s="496"/>
      <c r="H26" s="496"/>
      <c r="I26" s="496"/>
      <c r="J26" s="496"/>
      <c r="K26" s="497"/>
      <c r="L26" s="517">
        <v>1</v>
      </c>
      <c r="M26" s="518"/>
      <c r="N26" s="518"/>
      <c r="O26" s="518"/>
      <c r="P26" s="557"/>
      <c r="Q26" s="517">
        <v>7277</v>
      </c>
      <c r="R26" s="518"/>
      <c r="S26" s="518"/>
      <c r="T26" s="518"/>
      <c r="U26" s="518"/>
      <c r="V26" s="557"/>
      <c r="W26" s="616"/>
      <c r="X26" s="604"/>
      <c r="Y26" s="605"/>
      <c r="Z26" s="516" t="s">
        <v>176</v>
      </c>
      <c r="AA26" s="626"/>
      <c r="AB26" s="626"/>
      <c r="AC26" s="626"/>
      <c r="AD26" s="626"/>
      <c r="AE26" s="626"/>
      <c r="AF26" s="626"/>
      <c r="AG26" s="627"/>
      <c r="AH26" s="517">
        <v>375</v>
      </c>
      <c r="AI26" s="518"/>
      <c r="AJ26" s="518"/>
      <c r="AK26" s="518"/>
      <c r="AL26" s="557"/>
      <c r="AM26" s="517">
        <v>1232625</v>
      </c>
      <c r="AN26" s="518"/>
      <c r="AO26" s="518"/>
      <c r="AP26" s="518"/>
      <c r="AQ26" s="518"/>
      <c r="AR26" s="557"/>
      <c r="AS26" s="517">
        <v>3287</v>
      </c>
      <c r="AT26" s="518"/>
      <c r="AU26" s="518"/>
      <c r="AV26" s="518"/>
      <c r="AW26" s="518"/>
      <c r="AX26" s="519"/>
      <c r="AY26" s="469" t="s">
        <v>177</v>
      </c>
      <c r="AZ26" s="470"/>
      <c r="BA26" s="470"/>
      <c r="BB26" s="470"/>
      <c r="BC26" s="470"/>
      <c r="BD26" s="470"/>
      <c r="BE26" s="470"/>
      <c r="BF26" s="470"/>
      <c r="BG26" s="470"/>
      <c r="BH26" s="470"/>
      <c r="BI26" s="470"/>
      <c r="BJ26" s="470"/>
      <c r="BK26" s="470"/>
      <c r="BL26" s="470"/>
      <c r="BM26" s="471"/>
      <c r="BN26" s="466" t="s">
        <v>137</v>
      </c>
      <c r="BO26" s="467"/>
      <c r="BP26" s="467"/>
      <c r="BQ26" s="467"/>
      <c r="BR26" s="467"/>
      <c r="BS26" s="467"/>
      <c r="BT26" s="467"/>
      <c r="BU26" s="468"/>
      <c r="BV26" s="466" t="s">
        <v>137</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5">
      <c r="A27" s="186"/>
      <c r="B27" s="603"/>
      <c r="C27" s="604"/>
      <c r="D27" s="605"/>
      <c r="E27" s="516" t="s">
        <v>178</v>
      </c>
      <c r="F27" s="496"/>
      <c r="G27" s="496"/>
      <c r="H27" s="496"/>
      <c r="I27" s="496"/>
      <c r="J27" s="496"/>
      <c r="K27" s="497"/>
      <c r="L27" s="517">
        <v>1</v>
      </c>
      <c r="M27" s="518"/>
      <c r="N27" s="518"/>
      <c r="O27" s="518"/>
      <c r="P27" s="557"/>
      <c r="Q27" s="517">
        <v>6900</v>
      </c>
      <c r="R27" s="518"/>
      <c r="S27" s="518"/>
      <c r="T27" s="518"/>
      <c r="U27" s="518"/>
      <c r="V27" s="557"/>
      <c r="W27" s="616"/>
      <c r="X27" s="604"/>
      <c r="Y27" s="605"/>
      <c r="Z27" s="516" t="s">
        <v>179</v>
      </c>
      <c r="AA27" s="496"/>
      <c r="AB27" s="496"/>
      <c r="AC27" s="496"/>
      <c r="AD27" s="496"/>
      <c r="AE27" s="496"/>
      <c r="AF27" s="496"/>
      <c r="AG27" s="497"/>
      <c r="AH27" s="517">
        <v>29</v>
      </c>
      <c r="AI27" s="518"/>
      <c r="AJ27" s="518"/>
      <c r="AK27" s="518"/>
      <c r="AL27" s="557"/>
      <c r="AM27" s="517">
        <v>117102</v>
      </c>
      <c r="AN27" s="518"/>
      <c r="AO27" s="518"/>
      <c r="AP27" s="518"/>
      <c r="AQ27" s="518"/>
      <c r="AR27" s="557"/>
      <c r="AS27" s="517">
        <v>4038</v>
      </c>
      <c r="AT27" s="518"/>
      <c r="AU27" s="518"/>
      <c r="AV27" s="518"/>
      <c r="AW27" s="518"/>
      <c r="AX27" s="519"/>
      <c r="AY27" s="558" t="s">
        <v>180</v>
      </c>
      <c r="AZ27" s="559"/>
      <c r="BA27" s="559"/>
      <c r="BB27" s="559"/>
      <c r="BC27" s="559"/>
      <c r="BD27" s="559"/>
      <c r="BE27" s="559"/>
      <c r="BF27" s="559"/>
      <c r="BG27" s="559"/>
      <c r="BH27" s="559"/>
      <c r="BI27" s="559"/>
      <c r="BJ27" s="559"/>
      <c r="BK27" s="559"/>
      <c r="BL27" s="559"/>
      <c r="BM27" s="560"/>
      <c r="BN27" s="639" t="s">
        <v>137</v>
      </c>
      <c r="BO27" s="640"/>
      <c r="BP27" s="640"/>
      <c r="BQ27" s="640"/>
      <c r="BR27" s="640"/>
      <c r="BS27" s="640"/>
      <c r="BT27" s="640"/>
      <c r="BU27" s="641"/>
      <c r="BV27" s="639" t="s">
        <v>137</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2">
      <c r="A28" s="186"/>
      <c r="B28" s="603"/>
      <c r="C28" s="604"/>
      <c r="D28" s="605"/>
      <c r="E28" s="516" t="s">
        <v>181</v>
      </c>
      <c r="F28" s="496"/>
      <c r="G28" s="496"/>
      <c r="H28" s="496"/>
      <c r="I28" s="496"/>
      <c r="J28" s="496"/>
      <c r="K28" s="497"/>
      <c r="L28" s="517">
        <v>1</v>
      </c>
      <c r="M28" s="518"/>
      <c r="N28" s="518"/>
      <c r="O28" s="518"/>
      <c r="P28" s="557"/>
      <c r="Q28" s="517">
        <v>6100</v>
      </c>
      <c r="R28" s="518"/>
      <c r="S28" s="518"/>
      <c r="T28" s="518"/>
      <c r="U28" s="518"/>
      <c r="V28" s="557"/>
      <c r="W28" s="616"/>
      <c r="X28" s="604"/>
      <c r="Y28" s="605"/>
      <c r="Z28" s="516" t="s">
        <v>182</v>
      </c>
      <c r="AA28" s="496"/>
      <c r="AB28" s="496"/>
      <c r="AC28" s="496"/>
      <c r="AD28" s="496"/>
      <c r="AE28" s="496"/>
      <c r="AF28" s="496"/>
      <c r="AG28" s="497"/>
      <c r="AH28" s="517" t="s">
        <v>137</v>
      </c>
      <c r="AI28" s="518"/>
      <c r="AJ28" s="518"/>
      <c r="AK28" s="518"/>
      <c r="AL28" s="557"/>
      <c r="AM28" s="517" t="s">
        <v>137</v>
      </c>
      <c r="AN28" s="518"/>
      <c r="AO28" s="518"/>
      <c r="AP28" s="518"/>
      <c r="AQ28" s="518"/>
      <c r="AR28" s="557"/>
      <c r="AS28" s="517" t="s">
        <v>137</v>
      </c>
      <c r="AT28" s="518"/>
      <c r="AU28" s="518"/>
      <c r="AV28" s="518"/>
      <c r="AW28" s="518"/>
      <c r="AX28" s="519"/>
      <c r="AY28" s="642" t="s">
        <v>183</v>
      </c>
      <c r="AZ28" s="643"/>
      <c r="BA28" s="643"/>
      <c r="BB28" s="644"/>
      <c r="BC28" s="426" t="s">
        <v>48</v>
      </c>
      <c r="BD28" s="427"/>
      <c r="BE28" s="427"/>
      <c r="BF28" s="427"/>
      <c r="BG28" s="427"/>
      <c r="BH28" s="427"/>
      <c r="BI28" s="427"/>
      <c r="BJ28" s="427"/>
      <c r="BK28" s="427"/>
      <c r="BL28" s="427"/>
      <c r="BM28" s="428"/>
      <c r="BN28" s="429">
        <v>10011414</v>
      </c>
      <c r="BO28" s="430"/>
      <c r="BP28" s="430"/>
      <c r="BQ28" s="430"/>
      <c r="BR28" s="430"/>
      <c r="BS28" s="430"/>
      <c r="BT28" s="430"/>
      <c r="BU28" s="431"/>
      <c r="BV28" s="429">
        <v>8111231</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2">
      <c r="A29" s="186"/>
      <c r="B29" s="603"/>
      <c r="C29" s="604"/>
      <c r="D29" s="605"/>
      <c r="E29" s="516" t="s">
        <v>184</v>
      </c>
      <c r="F29" s="496"/>
      <c r="G29" s="496"/>
      <c r="H29" s="496"/>
      <c r="I29" s="496"/>
      <c r="J29" s="496"/>
      <c r="K29" s="497"/>
      <c r="L29" s="517">
        <v>34</v>
      </c>
      <c r="M29" s="518"/>
      <c r="N29" s="518"/>
      <c r="O29" s="518"/>
      <c r="P29" s="557"/>
      <c r="Q29" s="517">
        <v>5650</v>
      </c>
      <c r="R29" s="518"/>
      <c r="S29" s="518"/>
      <c r="T29" s="518"/>
      <c r="U29" s="518"/>
      <c r="V29" s="557"/>
      <c r="W29" s="617"/>
      <c r="X29" s="618"/>
      <c r="Y29" s="619"/>
      <c r="Z29" s="516" t="s">
        <v>185</v>
      </c>
      <c r="AA29" s="496"/>
      <c r="AB29" s="496"/>
      <c r="AC29" s="496"/>
      <c r="AD29" s="496"/>
      <c r="AE29" s="496"/>
      <c r="AF29" s="496"/>
      <c r="AG29" s="497"/>
      <c r="AH29" s="517">
        <v>2652</v>
      </c>
      <c r="AI29" s="518"/>
      <c r="AJ29" s="518"/>
      <c r="AK29" s="518"/>
      <c r="AL29" s="557"/>
      <c r="AM29" s="517">
        <v>8324469</v>
      </c>
      <c r="AN29" s="518"/>
      <c r="AO29" s="518"/>
      <c r="AP29" s="518"/>
      <c r="AQ29" s="518"/>
      <c r="AR29" s="557"/>
      <c r="AS29" s="517">
        <v>3139</v>
      </c>
      <c r="AT29" s="518"/>
      <c r="AU29" s="518"/>
      <c r="AV29" s="518"/>
      <c r="AW29" s="518"/>
      <c r="AX29" s="519"/>
      <c r="AY29" s="645"/>
      <c r="AZ29" s="646"/>
      <c r="BA29" s="646"/>
      <c r="BB29" s="647"/>
      <c r="BC29" s="500" t="s">
        <v>186</v>
      </c>
      <c r="BD29" s="501"/>
      <c r="BE29" s="501"/>
      <c r="BF29" s="501"/>
      <c r="BG29" s="501"/>
      <c r="BH29" s="501"/>
      <c r="BI29" s="501"/>
      <c r="BJ29" s="501"/>
      <c r="BK29" s="501"/>
      <c r="BL29" s="501"/>
      <c r="BM29" s="502"/>
      <c r="BN29" s="466" t="s">
        <v>137</v>
      </c>
      <c r="BO29" s="467"/>
      <c r="BP29" s="467"/>
      <c r="BQ29" s="467"/>
      <c r="BR29" s="467"/>
      <c r="BS29" s="467"/>
      <c r="BT29" s="467"/>
      <c r="BU29" s="468"/>
      <c r="BV29" s="466" t="s">
        <v>137</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5">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187</v>
      </c>
      <c r="X30" s="624"/>
      <c r="Y30" s="624"/>
      <c r="Z30" s="624"/>
      <c r="AA30" s="624"/>
      <c r="AB30" s="624"/>
      <c r="AC30" s="624"/>
      <c r="AD30" s="624"/>
      <c r="AE30" s="624"/>
      <c r="AF30" s="624"/>
      <c r="AG30" s="625"/>
      <c r="AH30" s="582">
        <v>101.4</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9207930</v>
      </c>
      <c r="BO30" s="640"/>
      <c r="BP30" s="640"/>
      <c r="BQ30" s="640"/>
      <c r="BR30" s="640"/>
      <c r="BS30" s="640"/>
      <c r="BT30" s="640"/>
      <c r="BU30" s="641"/>
      <c r="BV30" s="639">
        <v>7522003</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90" t="s">
        <v>194</v>
      </c>
      <c r="D33" s="490"/>
      <c r="E33" s="455" t="s">
        <v>195</v>
      </c>
      <c r="F33" s="455"/>
      <c r="G33" s="455"/>
      <c r="H33" s="455"/>
      <c r="I33" s="455"/>
      <c r="J33" s="455"/>
      <c r="K33" s="455"/>
      <c r="L33" s="455"/>
      <c r="M33" s="455"/>
      <c r="N33" s="455"/>
      <c r="O33" s="455"/>
      <c r="P33" s="455"/>
      <c r="Q33" s="455"/>
      <c r="R33" s="455"/>
      <c r="S33" s="455"/>
      <c r="T33" s="215"/>
      <c r="U33" s="490" t="s">
        <v>194</v>
      </c>
      <c r="V33" s="490"/>
      <c r="W33" s="455" t="s">
        <v>195</v>
      </c>
      <c r="X33" s="455"/>
      <c r="Y33" s="455"/>
      <c r="Z33" s="455"/>
      <c r="AA33" s="455"/>
      <c r="AB33" s="455"/>
      <c r="AC33" s="455"/>
      <c r="AD33" s="455"/>
      <c r="AE33" s="455"/>
      <c r="AF33" s="455"/>
      <c r="AG33" s="455"/>
      <c r="AH33" s="455"/>
      <c r="AI33" s="455"/>
      <c r="AJ33" s="455"/>
      <c r="AK33" s="455"/>
      <c r="AL33" s="215"/>
      <c r="AM33" s="490" t="s">
        <v>194</v>
      </c>
      <c r="AN33" s="490"/>
      <c r="AO33" s="455" t="s">
        <v>195</v>
      </c>
      <c r="AP33" s="455"/>
      <c r="AQ33" s="455"/>
      <c r="AR33" s="455"/>
      <c r="AS33" s="455"/>
      <c r="AT33" s="455"/>
      <c r="AU33" s="455"/>
      <c r="AV33" s="455"/>
      <c r="AW33" s="455"/>
      <c r="AX33" s="455"/>
      <c r="AY33" s="455"/>
      <c r="AZ33" s="455"/>
      <c r="BA33" s="455"/>
      <c r="BB33" s="455"/>
      <c r="BC33" s="455"/>
      <c r="BD33" s="216"/>
      <c r="BE33" s="455" t="s">
        <v>196</v>
      </c>
      <c r="BF33" s="455"/>
      <c r="BG33" s="455" t="s">
        <v>197</v>
      </c>
      <c r="BH33" s="455"/>
      <c r="BI33" s="455"/>
      <c r="BJ33" s="455"/>
      <c r="BK33" s="455"/>
      <c r="BL33" s="455"/>
      <c r="BM33" s="455"/>
      <c r="BN33" s="455"/>
      <c r="BO33" s="455"/>
      <c r="BP33" s="455"/>
      <c r="BQ33" s="455"/>
      <c r="BR33" s="455"/>
      <c r="BS33" s="455"/>
      <c r="BT33" s="455"/>
      <c r="BU33" s="455"/>
      <c r="BV33" s="216"/>
      <c r="BW33" s="490" t="s">
        <v>196</v>
      </c>
      <c r="BX33" s="490"/>
      <c r="BY33" s="455" t="s">
        <v>198</v>
      </c>
      <c r="BZ33" s="455"/>
      <c r="CA33" s="455"/>
      <c r="CB33" s="455"/>
      <c r="CC33" s="455"/>
      <c r="CD33" s="455"/>
      <c r="CE33" s="455"/>
      <c r="CF33" s="455"/>
      <c r="CG33" s="455"/>
      <c r="CH33" s="455"/>
      <c r="CI33" s="455"/>
      <c r="CJ33" s="455"/>
      <c r="CK33" s="455"/>
      <c r="CL33" s="455"/>
      <c r="CM33" s="455"/>
      <c r="CN33" s="215"/>
      <c r="CO33" s="490" t="s">
        <v>194</v>
      </c>
      <c r="CP33" s="490"/>
      <c r="CQ33" s="455" t="s">
        <v>199</v>
      </c>
      <c r="CR33" s="455"/>
      <c r="CS33" s="455"/>
      <c r="CT33" s="455"/>
      <c r="CU33" s="455"/>
      <c r="CV33" s="455"/>
      <c r="CW33" s="455"/>
      <c r="CX33" s="455"/>
      <c r="CY33" s="455"/>
      <c r="CZ33" s="455"/>
      <c r="DA33" s="455"/>
      <c r="DB33" s="455"/>
      <c r="DC33" s="455"/>
      <c r="DD33" s="455"/>
      <c r="DE33" s="455"/>
      <c r="DF33" s="215"/>
      <c r="DG33" s="651" t="s">
        <v>200</v>
      </c>
      <c r="DH33" s="651"/>
      <c r="DI33" s="217"/>
      <c r="DJ33" s="185"/>
      <c r="DK33" s="185"/>
      <c r="DL33" s="185"/>
      <c r="DM33" s="185"/>
      <c r="DN33" s="185"/>
      <c r="DO33" s="185"/>
    </row>
    <row r="34" spans="1:119" ht="32.25" customHeight="1" x14ac:dyDescent="0.2">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5</v>
      </c>
      <c r="V34" s="652"/>
      <c r="W34" s="653" t="str">
        <f>IF('各会計、関係団体の財政状況及び健全化判断比率'!B28="","",'各会計、関係団体の財政状況及び健全化判断比率'!B28)</f>
        <v>国民健康保険事業費特別会計</v>
      </c>
      <c r="X34" s="653"/>
      <c r="Y34" s="653"/>
      <c r="Z34" s="653"/>
      <c r="AA34" s="653"/>
      <c r="AB34" s="653"/>
      <c r="AC34" s="653"/>
      <c r="AD34" s="653"/>
      <c r="AE34" s="653"/>
      <c r="AF34" s="653"/>
      <c r="AG34" s="653"/>
      <c r="AH34" s="653"/>
      <c r="AI34" s="653"/>
      <c r="AJ34" s="653"/>
      <c r="AK34" s="653"/>
      <c r="AL34" s="213"/>
      <c r="AM34" s="652">
        <f>IF(AO34="","",MAX(C34:D43,U34:V43)+1)</f>
        <v>9</v>
      </c>
      <c r="AN34" s="652"/>
      <c r="AO34" s="653" t="str">
        <f>IF('各会計、関係団体の財政状況及び健全化判断比率'!B32="","",'各会計、関係団体の財政状況及び健全化判断比率'!B32)</f>
        <v>下水道事業費特別会計</v>
      </c>
      <c r="AP34" s="653"/>
      <c r="AQ34" s="653"/>
      <c r="AR34" s="653"/>
      <c r="AS34" s="653"/>
      <c r="AT34" s="653"/>
      <c r="AU34" s="653"/>
      <c r="AV34" s="653"/>
      <c r="AW34" s="653"/>
      <c r="AX34" s="653"/>
      <c r="AY34" s="653"/>
      <c r="AZ34" s="653"/>
      <c r="BA34" s="653"/>
      <c r="BB34" s="653"/>
      <c r="BC34" s="653"/>
      <c r="BD34" s="213"/>
      <c r="BE34" s="652" t="str">
        <f>IF(BG34="","",MAX(C34:D43,U34:V43,AM34:AN43)+1)</f>
        <v/>
      </c>
      <c r="BF34" s="652"/>
      <c r="BG34" s="653"/>
      <c r="BH34" s="653"/>
      <c r="BI34" s="653"/>
      <c r="BJ34" s="653"/>
      <c r="BK34" s="653"/>
      <c r="BL34" s="653"/>
      <c r="BM34" s="653"/>
      <c r="BN34" s="653"/>
      <c r="BO34" s="653"/>
      <c r="BP34" s="653"/>
      <c r="BQ34" s="653"/>
      <c r="BR34" s="653"/>
      <c r="BS34" s="653"/>
      <c r="BT34" s="653"/>
      <c r="BU34" s="653"/>
      <c r="BV34" s="213"/>
      <c r="BW34" s="652">
        <f>IF(BY34="","",MAX(C34:D43,U34:V43,AM34:AN43,BE34:BF43)+1)</f>
        <v>11</v>
      </c>
      <c r="BX34" s="652"/>
      <c r="BY34" s="653" t="str">
        <f>IF('各会計、関係団体の財政状況及び健全化判断比率'!B68="","",'各会計、関係団体の財政状況及び健全化判断比率'!B68)</f>
        <v>神奈川県後期高齢者医療広域連合（一般会計）</v>
      </c>
      <c r="BZ34" s="653"/>
      <c r="CA34" s="653"/>
      <c r="CB34" s="653"/>
      <c r="CC34" s="653"/>
      <c r="CD34" s="653"/>
      <c r="CE34" s="653"/>
      <c r="CF34" s="653"/>
      <c r="CG34" s="653"/>
      <c r="CH34" s="653"/>
      <c r="CI34" s="653"/>
      <c r="CJ34" s="653"/>
      <c r="CK34" s="653"/>
      <c r="CL34" s="653"/>
      <c r="CM34" s="653"/>
      <c r="CN34" s="213"/>
      <c r="CO34" s="652">
        <f>IF(CQ34="","",MAX(C34:D43,U34:V43,AM34:AN43,BE34:BF43,BW34:BX43)+1)</f>
        <v>13</v>
      </c>
      <c r="CP34" s="652"/>
      <c r="CQ34" s="653" t="str">
        <f>IF('各会計、関係団体の財政状況及び健全化判断比率'!BS7="","",'各会計、関係団体の財政状況及び健全化判断比率'!BS7)</f>
        <v>かながわ海岸美化財団</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2">
      <c r="A35" s="186"/>
      <c r="B35" s="212"/>
      <c r="C35" s="652">
        <f>IF(E35="","",C34+1)</f>
        <v>2</v>
      </c>
      <c r="D35" s="652"/>
      <c r="E35" s="653" t="str">
        <f>IF('各会計、関係団体の財政状況及び健全化判断比率'!B8="","",'各会計、関係団体の財政状況及び健全化判断比率'!B8)</f>
        <v>墓園事業費特別会計</v>
      </c>
      <c r="F35" s="653"/>
      <c r="G35" s="653"/>
      <c r="H35" s="653"/>
      <c r="I35" s="653"/>
      <c r="J35" s="653"/>
      <c r="K35" s="653"/>
      <c r="L35" s="653"/>
      <c r="M35" s="653"/>
      <c r="N35" s="653"/>
      <c r="O35" s="653"/>
      <c r="P35" s="653"/>
      <c r="Q35" s="653"/>
      <c r="R35" s="653"/>
      <c r="S35" s="653"/>
      <c r="T35" s="213"/>
      <c r="U35" s="652">
        <f>IF(W35="","",U34+1)</f>
        <v>6</v>
      </c>
      <c r="V35" s="652"/>
      <c r="W35" s="653" t="str">
        <f>IF('各会計、関係団体の財政状況及び健全化判断比率'!B29="","",'各会計、関係団体の財政状況及び健全化判断比率'!B29)</f>
        <v>介護保険事業費特別会計</v>
      </c>
      <c r="X35" s="653"/>
      <c r="Y35" s="653"/>
      <c r="Z35" s="653"/>
      <c r="AA35" s="653"/>
      <c r="AB35" s="653"/>
      <c r="AC35" s="653"/>
      <c r="AD35" s="653"/>
      <c r="AE35" s="653"/>
      <c r="AF35" s="653"/>
      <c r="AG35" s="653"/>
      <c r="AH35" s="653"/>
      <c r="AI35" s="653"/>
      <c r="AJ35" s="653"/>
      <c r="AK35" s="653"/>
      <c r="AL35" s="213"/>
      <c r="AM35" s="652">
        <f t="shared" ref="AM35:AM43" si="0">IF(AO35="","",AM34+1)</f>
        <v>10</v>
      </c>
      <c r="AN35" s="652"/>
      <c r="AO35" s="653" t="str">
        <f>IF('各会計、関係団体の財政状況及び健全化判断比率'!B33="","",'各会計、関係団体の財政状況及び健全化判断比率'!B33)</f>
        <v>市民病院事業会計</v>
      </c>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12</v>
      </c>
      <c r="BX35" s="652"/>
      <c r="BY35" s="653" t="str">
        <f>IF('各会計、関係団体の財政状況及び健全化判断比率'!B69="","",'各会計、関係団体の財政状況及び健全化判断比率'!B69)</f>
        <v>神奈川県後期高齢者医療広域連合（特別会計）</v>
      </c>
      <c r="BZ35" s="653"/>
      <c r="CA35" s="653"/>
      <c r="CB35" s="653"/>
      <c r="CC35" s="653"/>
      <c r="CD35" s="653"/>
      <c r="CE35" s="653"/>
      <c r="CF35" s="653"/>
      <c r="CG35" s="653"/>
      <c r="CH35" s="653"/>
      <c r="CI35" s="653"/>
      <c r="CJ35" s="653"/>
      <c r="CK35" s="653"/>
      <c r="CL35" s="653"/>
      <c r="CM35" s="653"/>
      <c r="CN35" s="213"/>
      <c r="CO35" s="652">
        <f t="shared" ref="CO35:CO43" si="3">IF(CQ35="","",CO34+1)</f>
        <v>14</v>
      </c>
      <c r="CP35" s="652"/>
      <c r="CQ35" s="653" t="str">
        <f>IF('各会計、関係団体の財政状況及び健全化判断比率'!BS8="","",'各会計、関係団体の財政状況及び健全化判断比率'!BS8)</f>
        <v>藤沢市土地開発公社</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v>
      </c>
      <c r="DH35" s="654"/>
      <c r="DI35" s="217"/>
      <c r="DJ35" s="185"/>
      <c r="DK35" s="185"/>
      <c r="DL35" s="185"/>
      <c r="DM35" s="185"/>
      <c r="DN35" s="185"/>
      <c r="DO35" s="185"/>
    </row>
    <row r="36" spans="1:119" ht="32.25" customHeight="1" x14ac:dyDescent="0.2">
      <c r="A36" s="186"/>
      <c r="B36" s="212"/>
      <c r="C36" s="652">
        <f>IF(E36="","",C35+1)</f>
        <v>3</v>
      </c>
      <c r="D36" s="652"/>
      <c r="E36" s="653" t="str">
        <f>IF('各会計、関係団体の財政状況及び健全化判断比率'!B9="","",'各会計、関係団体の財政状況及び健全化判断比率'!B9)</f>
        <v>北部第二（三地区）土地区画整理事業費特別会計</v>
      </c>
      <c r="F36" s="653"/>
      <c r="G36" s="653"/>
      <c r="H36" s="653"/>
      <c r="I36" s="653"/>
      <c r="J36" s="653"/>
      <c r="K36" s="653"/>
      <c r="L36" s="653"/>
      <c r="M36" s="653"/>
      <c r="N36" s="653"/>
      <c r="O36" s="653"/>
      <c r="P36" s="653"/>
      <c r="Q36" s="653"/>
      <c r="R36" s="653"/>
      <c r="S36" s="653"/>
      <c r="T36" s="213"/>
      <c r="U36" s="652">
        <f t="shared" ref="U36:U43" si="4">IF(W36="","",U35+1)</f>
        <v>7</v>
      </c>
      <c r="V36" s="652"/>
      <c r="W36" s="653" t="str">
        <f>IF('各会計、関係団体の財政状況及び健全化判断比率'!B30="","",'各会計、関係団体の財政状況及び健全化判断比率'!B30)</f>
        <v>後期高齢者医療事業費特別会計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t="str">
        <f t="shared" si="2"/>
        <v/>
      </c>
      <c r="BX36" s="652"/>
      <c r="BY36" s="653" t="str">
        <f>IF('各会計、関係団体の財政状況及び健全化判断比率'!B70="","",'各会計、関係団体の財政状況及び健全化判断比率'!B70)</f>
        <v/>
      </c>
      <c r="BZ36" s="653"/>
      <c r="CA36" s="653"/>
      <c r="CB36" s="653"/>
      <c r="CC36" s="653"/>
      <c r="CD36" s="653"/>
      <c r="CE36" s="653"/>
      <c r="CF36" s="653"/>
      <c r="CG36" s="653"/>
      <c r="CH36" s="653"/>
      <c r="CI36" s="653"/>
      <c r="CJ36" s="653"/>
      <c r="CK36" s="653"/>
      <c r="CL36" s="653"/>
      <c r="CM36" s="653"/>
      <c r="CN36" s="213"/>
      <c r="CO36" s="652">
        <f t="shared" si="3"/>
        <v>15</v>
      </c>
      <c r="CP36" s="652"/>
      <c r="CQ36" s="653" t="str">
        <f>IF('各会計、関係団体の財政状況及び健全化判断比率'!BS9="","",'各会計、関係団体の財政状況及び健全化判断比率'!BS9)</f>
        <v>（公益財団法人）湘南産業振興財団</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2">
      <c r="A37" s="186"/>
      <c r="B37" s="212"/>
      <c r="C37" s="652">
        <f>IF(E37="","",C36+1)</f>
        <v>4</v>
      </c>
      <c r="D37" s="652"/>
      <c r="E37" s="653" t="str">
        <f>IF('各会計、関係団体の財政状況及び健全化判断比率'!B10="","",'各会計、関係団体の財政状況及び健全化判断比率'!B10)</f>
        <v>柄沢特定土地区画整理事業費特別会計</v>
      </c>
      <c r="F37" s="653"/>
      <c r="G37" s="653"/>
      <c r="H37" s="653"/>
      <c r="I37" s="653"/>
      <c r="J37" s="653"/>
      <c r="K37" s="653"/>
      <c r="L37" s="653"/>
      <c r="M37" s="653"/>
      <c r="N37" s="653"/>
      <c r="O37" s="653"/>
      <c r="P37" s="653"/>
      <c r="Q37" s="653"/>
      <c r="R37" s="653"/>
      <c r="S37" s="653"/>
      <c r="T37" s="213"/>
      <c r="U37" s="652">
        <f t="shared" si="4"/>
        <v>8</v>
      </c>
      <c r="V37" s="652"/>
      <c r="W37" s="653" t="str">
        <f>IF('各会計、関係団体の財政状況及び健全化判断比率'!B31="","",'各会計、関係団体の財政状況及び健全化判断比率'!B31)</f>
        <v>湘南台駐車場事業費特別会計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t="str">
        <f t="shared" si="2"/>
        <v/>
      </c>
      <c r="BX37" s="652"/>
      <c r="BY37" s="653" t="str">
        <f>IF('各会計、関係団体の財政状況及び健全化判断比率'!B71="","",'各会計、関係団体の財政状況及び健全化判断比率'!B71)</f>
        <v/>
      </c>
      <c r="BZ37" s="653"/>
      <c r="CA37" s="653"/>
      <c r="CB37" s="653"/>
      <c r="CC37" s="653"/>
      <c r="CD37" s="653"/>
      <c r="CE37" s="653"/>
      <c r="CF37" s="653"/>
      <c r="CG37" s="653"/>
      <c r="CH37" s="653"/>
      <c r="CI37" s="653"/>
      <c r="CJ37" s="653"/>
      <c r="CK37" s="653"/>
      <c r="CL37" s="653"/>
      <c r="CM37" s="653"/>
      <c r="CN37" s="213"/>
      <c r="CO37" s="652">
        <f t="shared" si="3"/>
        <v>16</v>
      </c>
      <c r="CP37" s="652"/>
      <c r="CQ37" s="653" t="str">
        <f>IF('各会計、関係団体の財政状況及び健全化判断比率'!BS10="","",'各会計、関係団体の財政状況及び健全化判断比率'!BS10)</f>
        <v>（公益財団法人）藤沢市保健医療財団</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2">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t="str">
        <f t="shared" si="2"/>
        <v/>
      </c>
      <c r="BX38" s="652"/>
      <c r="BY38" s="653" t="str">
        <f>IF('各会計、関係団体の財政状況及び健全化判断比率'!B72="","",'各会計、関係団体の財政状況及び健全化判断比率'!B72)</f>
        <v/>
      </c>
      <c r="BZ38" s="653"/>
      <c r="CA38" s="653"/>
      <c r="CB38" s="653"/>
      <c r="CC38" s="653"/>
      <c r="CD38" s="653"/>
      <c r="CE38" s="653"/>
      <c r="CF38" s="653"/>
      <c r="CG38" s="653"/>
      <c r="CH38" s="653"/>
      <c r="CI38" s="653"/>
      <c r="CJ38" s="653"/>
      <c r="CK38" s="653"/>
      <c r="CL38" s="653"/>
      <c r="CM38" s="653"/>
      <c r="CN38" s="213"/>
      <c r="CO38" s="652">
        <f t="shared" si="3"/>
        <v>17</v>
      </c>
      <c r="CP38" s="652"/>
      <c r="CQ38" s="653" t="str">
        <f>IF('各会計、関係団体の財政状況及び健全化判断比率'!BS11="","",'各会計、関係団体の財政状況及び健全化判断比率'!BS11)</f>
        <v>（公益財団法人）藤沢市まちづくり協会</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v>
      </c>
      <c r="DH38" s="654"/>
      <c r="DI38" s="217"/>
      <c r="DJ38" s="185"/>
      <c r="DK38" s="185"/>
      <c r="DL38" s="185"/>
      <c r="DM38" s="185"/>
      <c r="DN38" s="185"/>
      <c r="DO38" s="185"/>
    </row>
    <row r="39" spans="1:119" ht="32.25" customHeight="1" x14ac:dyDescent="0.2">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t="str">
        <f t="shared" si="2"/>
        <v/>
      </c>
      <c r="BX39" s="652"/>
      <c r="BY39" s="653" t="str">
        <f>IF('各会計、関係団体の財政状況及び健全化判断比率'!B73="","",'各会計、関係団体の財政状況及び健全化判断比率'!B73)</f>
        <v/>
      </c>
      <c r="BZ39" s="653"/>
      <c r="CA39" s="653"/>
      <c r="CB39" s="653"/>
      <c r="CC39" s="653"/>
      <c r="CD39" s="653"/>
      <c r="CE39" s="653"/>
      <c r="CF39" s="653"/>
      <c r="CG39" s="653"/>
      <c r="CH39" s="653"/>
      <c r="CI39" s="653"/>
      <c r="CJ39" s="653"/>
      <c r="CK39" s="653"/>
      <c r="CL39" s="653"/>
      <c r="CM39" s="653"/>
      <c r="CN39" s="213"/>
      <c r="CO39" s="652">
        <f t="shared" si="3"/>
        <v>18</v>
      </c>
      <c r="CP39" s="652"/>
      <c r="CQ39" s="653" t="str">
        <f>IF('各会計、関係団体の財政状況及び健全化判断比率'!BS12="","",'各会計、関係団体の財政状況及び健全化判断比率'!BS12)</f>
        <v>（公益財団法人）藤沢市みらい創造財団</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2">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f t="shared" si="3"/>
        <v>19</v>
      </c>
      <c r="CP40" s="652"/>
      <c r="CQ40" s="653" t="str">
        <f>IF('各会計、関係団体の財政状況及び健全化判断比率'!BS13="","",'各会計、関係団体の財政状況及び健全化判断比率'!BS13)</f>
        <v>（財）藤沢市開発経営公社</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2">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f t="shared" si="3"/>
        <v>20</v>
      </c>
      <c r="CP41" s="652"/>
      <c r="CQ41" s="653" t="str">
        <f>IF('各会計、関係団体の財政状況及び健全化判断比率'!BS14="","",'各会計、関係団体の財政状況及び健全化判断比率'!BS14)</f>
        <v>（株）藤沢市興業公社</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2">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f t="shared" si="3"/>
        <v>21</v>
      </c>
      <c r="CP42" s="652"/>
      <c r="CQ42" s="653" t="str">
        <f>IF('各会計、関係団体の財政状況及び健全化判断比率'!BS15="","",'各会計、関係団体の財政状況及び健全化判断比率'!BS15)</f>
        <v>藤沢市市民会館サービス・センター（株）</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2">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f t="shared" si="3"/>
        <v>22</v>
      </c>
      <c r="CP43" s="652"/>
      <c r="CQ43" s="653" t="str">
        <f>IF('各会計、関係団体の財政状況及び健全化判断比率'!BS16="","",'各会計、関係団体の財政状況及び健全化判断比率'!BS16)</f>
        <v>（公益財団法人）かながわ健康財団</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201</v>
      </c>
      <c r="C46" s="185"/>
      <c r="D46" s="185"/>
      <c r="E46" s="185" t="s">
        <v>202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205</v>
      </c>
    </row>
    <row r="50" spans="5:5" x14ac:dyDescent="0.2">
      <c r="E50" s="187" t="s">
        <v>206</v>
      </c>
    </row>
    <row r="51" spans="5:5" x14ac:dyDescent="0.2">
      <c r="E51" s="187" t="s">
        <v>207</v>
      </c>
    </row>
    <row r="52" spans="5:5" x14ac:dyDescent="0.2">
      <c r="E52" s="187" t="s">
        <v>208</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WSoNz0wbERYApvxMWdqVPlO5WUuHJgw3oNJXiWGixV6tf5vAFtDEDFKh1IOIHNNoGs+dIDZXDf0EjlL6ddsxXg==" saltValue="W8/ivC92V4kcAc4A+p4GN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2">
      <c r="A34" s="22"/>
      <c r="B34" s="31"/>
      <c r="C34" s="1244" t="s">
        <v>567</v>
      </c>
      <c r="D34" s="1244"/>
      <c r="E34" s="1245"/>
      <c r="F34" s="32">
        <v>8.1199999999999992</v>
      </c>
      <c r="G34" s="33">
        <v>6.21</v>
      </c>
      <c r="H34" s="33">
        <v>6.77</v>
      </c>
      <c r="I34" s="33">
        <v>6.54</v>
      </c>
      <c r="J34" s="34">
        <v>6.83</v>
      </c>
      <c r="K34" s="22"/>
      <c r="L34" s="22"/>
      <c r="M34" s="22"/>
      <c r="N34" s="22"/>
      <c r="O34" s="22"/>
      <c r="P34" s="22"/>
    </row>
    <row r="35" spans="1:16" ht="39" customHeight="1" x14ac:dyDescent="0.2">
      <c r="A35" s="22"/>
      <c r="B35" s="35"/>
      <c r="C35" s="1238" t="s">
        <v>568</v>
      </c>
      <c r="D35" s="1239"/>
      <c r="E35" s="1240"/>
      <c r="F35" s="36">
        <v>5.49</v>
      </c>
      <c r="G35" s="37">
        <v>6.1</v>
      </c>
      <c r="H35" s="37">
        <v>5.08</v>
      </c>
      <c r="I35" s="37">
        <v>7.71</v>
      </c>
      <c r="J35" s="38">
        <v>6.59</v>
      </c>
      <c r="K35" s="22"/>
      <c r="L35" s="22"/>
      <c r="M35" s="22"/>
      <c r="N35" s="22"/>
      <c r="O35" s="22"/>
      <c r="P35" s="22"/>
    </row>
    <row r="36" spans="1:16" ht="39" customHeight="1" x14ac:dyDescent="0.2">
      <c r="A36" s="22"/>
      <c r="B36" s="35"/>
      <c r="C36" s="1238" t="s">
        <v>569</v>
      </c>
      <c r="D36" s="1239"/>
      <c r="E36" s="1240"/>
      <c r="F36" s="36">
        <v>0.99</v>
      </c>
      <c r="G36" s="37">
        <v>1.86</v>
      </c>
      <c r="H36" s="37">
        <v>1.94</v>
      </c>
      <c r="I36" s="37">
        <v>2.2200000000000002</v>
      </c>
      <c r="J36" s="38">
        <v>1.89</v>
      </c>
      <c r="K36" s="22"/>
      <c r="L36" s="22"/>
      <c r="M36" s="22"/>
      <c r="N36" s="22"/>
      <c r="O36" s="22"/>
      <c r="P36" s="22"/>
    </row>
    <row r="37" spans="1:16" ht="39" customHeight="1" x14ac:dyDescent="0.2">
      <c r="A37" s="22"/>
      <c r="B37" s="35"/>
      <c r="C37" s="1238" t="s">
        <v>570</v>
      </c>
      <c r="D37" s="1239"/>
      <c r="E37" s="1240"/>
      <c r="F37" s="36">
        <v>2.42</v>
      </c>
      <c r="G37" s="37">
        <v>2.76</v>
      </c>
      <c r="H37" s="37">
        <v>3.49</v>
      </c>
      <c r="I37" s="37">
        <v>2.91</v>
      </c>
      <c r="J37" s="38">
        <v>1.73</v>
      </c>
      <c r="K37" s="22"/>
      <c r="L37" s="22"/>
      <c r="M37" s="22"/>
      <c r="N37" s="22"/>
      <c r="O37" s="22"/>
      <c r="P37" s="22"/>
    </row>
    <row r="38" spans="1:16" ht="39" customHeight="1" x14ac:dyDescent="0.2">
      <c r="A38" s="22"/>
      <c r="B38" s="35"/>
      <c r="C38" s="1238" t="s">
        <v>571</v>
      </c>
      <c r="D38" s="1239"/>
      <c r="E38" s="1240"/>
      <c r="F38" s="36">
        <v>0.67</v>
      </c>
      <c r="G38" s="37">
        <v>0.87</v>
      </c>
      <c r="H38" s="37">
        <v>1.06</v>
      </c>
      <c r="I38" s="37">
        <v>0.34</v>
      </c>
      <c r="J38" s="38">
        <v>0.42</v>
      </c>
      <c r="K38" s="22"/>
      <c r="L38" s="22"/>
      <c r="M38" s="22"/>
      <c r="N38" s="22"/>
      <c r="O38" s="22"/>
      <c r="P38" s="22"/>
    </row>
    <row r="39" spans="1:16" ht="39" customHeight="1" x14ac:dyDescent="0.2">
      <c r="A39" s="22"/>
      <c r="B39" s="35"/>
      <c r="C39" s="1238" t="s">
        <v>572</v>
      </c>
      <c r="D39" s="1239"/>
      <c r="E39" s="1240"/>
      <c r="F39" s="36">
        <v>0.2</v>
      </c>
      <c r="G39" s="37">
        <v>0.82</v>
      </c>
      <c r="H39" s="37">
        <v>0.43</v>
      </c>
      <c r="I39" s="37">
        <v>0.45</v>
      </c>
      <c r="J39" s="38">
        <v>0.3</v>
      </c>
      <c r="K39" s="22"/>
      <c r="L39" s="22"/>
      <c r="M39" s="22"/>
      <c r="N39" s="22"/>
      <c r="O39" s="22"/>
      <c r="P39" s="22"/>
    </row>
    <row r="40" spans="1:16" ht="39" customHeight="1" x14ac:dyDescent="0.2">
      <c r="A40" s="22"/>
      <c r="B40" s="35"/>
      <c r="C40" s="1238" t="s">
        <v>573</v>
      </c>
      <c r="D40" s="1239"/>
      <c r="E40" s="1240"/>
      <c r="F40" s="36">
        <v>0.19</v>
      </c>
      <c r="G40" s="37">
        <v>0.17</v>
      </c>
      <c r="H40" s="37">
        <v>0.16</v>
      </c>
      <c r="I40" s="37">
        <v>0.17</v>
      </c>
      <c r="J40" s="38">
        <v>0.15</v>
      </c>
      <c r="K40" s="22"/>
      <c r="L40" s="22"/>
      <c r="M40" s="22"/>
      <c r="N40" s="22"/>
      <c r="O40" s="22"/>
      <c r="P40" s="22"/>
    </row>
    <row r="41" spans="1:16" ht="39" customHeight="1" x14ac:dyDescent="0.2">
      <c r="A41" s="22"/>
      <c r="B41" s="35"/>
      <c r="C41" s="1238" t="s">
        <v>574</v>
      </c>
      <c r="D41" s="1239"/>
      <c r="E41" s="1240"/>
      <c r="F41" s="36">
        <v>0.02</v>
      </c>
      <c r="G41" s="37">
        <v>0.04</v>
      </c>
      <c r="H41" s="37">
        <v>0.02</v>
      </c>
      <c r="I41" s="37">
        <v>0.08</v>
      </c>
      <c r="J41" s="38">
        <v>0.08</v>
      </c>
      <c r="K41" s="22"/>
      <c r="L41" s="22"/>
      <c r="M41" s="22"/>
      <c r="N41" s="22"/>
      <c r="O41" s="22"/>
      <c r="P41" s="22"/>
    </row>
    <row r="42" spans="1:16" ht="39" customHeight="1" x14ac:dyDescent="0.2">
      <c r="A42" s="22"/>
      <c r="B42" s="39"/>
      <c r="C42" s="1238" t="s">
        <v>575</v>
      </c>
      <c r="D42" s="1239"/>
      <c r="E42" s="1240"/>
      <c r="F42" s="36" t="s">
        <v>520</v>
      </c>
      <c r="G42" s="37" t="s">
        <v>520</v>
      </c>
      <c r="H42" s="37" t="s">
        <v>520</v>
      </c>
      <c r="I42" s="37" t="s">
        <v>520</v>
      </c>
      <c r="J42" s="38" t="s">
        <v>520</v>
      </c>
      <c r="K42" s="22"/>
      <c r="L42" s="22"/>
      <c r="M42" s="22"/>
      <c r="N42" s="22"/>
      <c r="O42" s="22"/>
      <c r="P42" s="22"/>
    </row>
    <row r="43" spans="1:16" ht="39" customHeight="1" thickBot="1" x14ac:dyDescent="0.25">
      <c r="A43" s="22"/>
      <c r="B43" s="40"/>
      <c r="C43" s="1241" t="s">
        <v>576</v>
      </c>
      <c r="D43" s="1242"/>
      <c r="E43" s="1243"/>
      <c r="F43" s="41">
        <v>0.83</v>
      </c>
      <c r="G43" s="42">
        <v>0.23</v>
      </c>
      <c r="H43" s="42">
        <v>0.22</v>
      </c>
      <c r="I43" s="42">
        <v>0.14000000000000001</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len5vaMqc5uwagL6MzGRDh6wZVOZRuIbLbQ5kEcT53ulNuCeD/mMHbZMSEkJLF+n5T7rKsGatCOIuvJxoKVCZA==" saltValue="JvofNB/LWqRhXxp90wgjK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2">
      <c r="A45" s="48"/>
      <c r="B45" s="1246" t="s">
        <v>11</v>
      </c>
      <c r="C45" s="1247"/>
      <c r="D45" s="58"/>
      <c r="E45" s="1252" t="s">
        <v>12</v>
      </c>
      <c r="F45" s="1252"/>
      <c r="G45" s="1252"/>
      <c r="H45" s="1252"/>
      <c r="I45" s="1252"/>
      <c r="J45" s="1253"/>
      <c r="K45" s="59">
        <v>8724</v>
      </c>
      <c r="L45" s="60">
        <v>8221</v>
      </c>
      <c r="M45" s="60">
        <v>8341</v>
      </c>
      <c r="N45" s="60">
        <v>8310</v>
      </c>
      <c r="O45" s="61">
        <v>8692</v>
      </c>
      <c r="P45" s="48"/>
      <c r="Q45" s="48"/>
      <c r="R45" s="48"/>
      <c r="S45" s="48"/>
      <c r="T45" s="48"/>
      <c r="U45" s="48"/>
    </row>
    <row r="46" spans="1:21" ht="30.75" customHeight="1" x14ac:dyDescent="0.2">
      <c r="A46" s="48"/>
      <c r="B46" s="1248"/>
      <c r="C46" s="1249"/>
      <c r="D46" s="62"/>
      <c r="E46" s="1254" t="s">
        <v>13</v>
      </c>
      <c r="F46" s="1254"/>
      <c r="G46" s="1254"/>
      <c r="H46" s="1254"/>
      <c r="I46" s="1254"/>
      <c r="J46" s="1255"/>
      <c r="K46" s="63" t="s">
        <v>520</v>
      </c>
      <c r="L46" s="64" t="s">
        <v>520</v>
      </c>
      <c r="M46" s="64" t="s">
        <v>520</v>
      </c>
      <c r="N46" s="64" t="s">
        <v>520</v>
      </c>
      <c r="O46" s="65" t="s">
        <v>520</v>
      </c>
      <c r="P46" s="48"/>
      <c r="Q46" s="48"/>
      <c r="R46" s="48"/>
      <c r="S46" s="48"/>
      <c r="T46" s="48"/>
      <c r="U46" s="48"/>
    </row>
    <row r="47" spans="1:21" ht="30.75" customHeight="1" x14ac:dyDescent="0.2">
      <c r="A47" s="48"/>
      <c r="B47" s="1248"/>
      <c r="C47" s="1249"/>
      <c r="D47" s="62"/>
      <c r="E47" s="1254" t="s">
        <v>14</v>
      </c>
      <c r="F47" s="1254"/>
      <c r="G47" s="1254"/>
      <c r="H47" s="1254"/>
      <c r="I47" s="1254"/>
      <c r="J47" s="1255"/>
      <c r="K47" s="63" t="s">
        <v>520</v>
      </c>
      <c r="L47" s="64" t="s">
        <v>520</v>
      </c>
      <c r="M47" s="64" t="s">
        <v>520</v>
      </c>
      <c r="N47" s="64" t="s">
        <v>520</v>
      </c>
      <c r="O47" s="65" t="s">
        <v>520</v>
      </c>
      <c r="P47" s="48"/>
      <c r="Q47" s="48"/>
      <c r="R47" s="48"/>
      <c r="S47" s="48"/>
      <c r="T47" s="48"/>
      <c r="U47" s="48"/>
    </row>
    <row r="48" spans="1:21" ht="30.75" customHeight="1" x14ac:dyDescent="0.2">
      <c r="A48" s="48"/>
      <c r="B48" s="1248"/>
      <c r="C48" s="1249"/>
      <c r="D48" s="62"/>
      <c r="E48" s="1254" t="s">
        <v>15</v>
      </c>
      <c r="F48" s="1254"/>
      <c r="G48" s="1254"/>
      <c r="H48" s="1254"/>
      <c r="I48" s="1254"/>
      <c r="J48" s="1255"/>
      <c r="K48" s="63">
        <v>3503</v>
      </c>
      <c r="L48" s="64">
        <v>3344</v>
      </c>
      <c r="M48" s="64">
        <v>3368</v>
      </c>
      <c r="N48" s="64">
        <v>3278</v>
      </c>
      <c r="O48" s="65">
        <v>3162</v>
      </c>
      <c r="P48" s="48"/>
      <c r="Q48" s="48"/>
      <c r="R48" s="48"/>
      <c r="S48" s="48"/>
      <c r="T48" s="48"/>
      <c r="U48" s="48"/>
    </row>
    <row r="49" spans="1:21" ht="30.75" customHeight="1" x14ac:dyDescent="0.2">
      <c r="A49" s="48"/>
      <c r="B49" s="1248"/>
      <c r="C49" s="1249"/>
      <c r="D49" s="62"/>
      <c r="E49" s="1254" t="s">
        <v>16</v>
      </c>
      <c r="F49" s="1254"/>
      <c r="G49" s="1254"/>
      <c r="H49" s="1254"/>
      <c r="I49" s="1254"/>
      <c r="J49" s="1255"/>
      <c r="K49" s="63" t="s">
        <v>520</v>
      </c>
      <c r="L49" s="64" t="s">
        <v>520</v>
      </c>
      <c r="M49" s="64" t="s">
        <v>520</v>
      </c>
      <c r="N49" s="64" t="s">
        <v>520</v>
      </c>
      <c r="O49" s="65" t="s">
        <v>520</v>
      </c>
      <c r="P49" s="48"/>
      <c r="Q49" s="48"/>
      <c r="R49" s="48"/>
      <c r="S49" s="48"/>
      <c r="T49" s="48"/>
      <c r="U49" s="48"/>
    </row>
    <row r="50" spans="1:21" ht="30.75" customHeight="1" x14ac:dyDescent="0.2">
      <c r="A50" s="48"/>
      <c r="B50" s="1248"/>
      <c r="C50" s="1249"/>
      <c r="D50" s="62"/>
      <c r="E50" s="1254" t="s">
        <v>17</v>
      </c>
      <c r="F50" s="1254"/>
      <c r="G50" s="1254"/>
      <c r="H50" s="1254"/>
      <c r="I50" s="1254"/>
      <c r="J50" s="1255"/>
      <c r="K50" s="63">
        <v>1355</v>
      </c>
      <c r="L50" s="64">
        <v>860</v>
      </c>
      <c r="M50" s="64">
        <v>706</v>
      </c>
      <c r="N50" s="64">
        <v>835</v>
      </c>
      <c r="O50" s="65">
        <v>1115</v>
      </c>
      <c r="P50" s="48"/>
      <c r="Q50" s="48"/>
      <c r="R50" s="48"/>
      <c r="S50" s="48"/>
      <c r="T50" s="48"/>
      <c r="U50" s="48"/>
    </row>
    <row r="51" spans="1:21" ht="30.75" customHeight="1" x14ac:dyDescent="0.2">
      <c r="A51" s="48"/>
      <c r="B51" s="1250"/>
      <c r="C51" s="1251"/>
      <c r="D51" s="66"/>
      <c r="E51" s="1254" t="s">
        <v>18</v>
      </c>
      <c r="F51" s="1254"/>
      <c r="G51" s="1254"/>
      <c r="H51" s="1254"/>
      <c r="I51" s="1254"/>
      <c r="J51" s="1255"/>
      <c r="K51" s="63" t="s">
        <v>520</v>
      </c>
      <c r="L51" s="64" t="s">
        <v>520</v>
      </c>
      <c r="M51" s="64" t="s">
        <v>520</v>
      </c>
      <c r="N51" s="64" t="s">
        <v>520</v>
      </c>
      <c r="O51" s="65" t="s">
        <v>520</v>
      </c>
      <c r="P51" s="48"/>
      <c r="Q51" s="48"/>
      <c r="R51" s="48"/>
      <c r="S51" s="48"/>
      <c r="T51" s="48"/>
      <c r="U51" s="48"/>
    </row>
    <row r="52" spans="1:21" ht="30.75" customHeight="1" x14ac:dyDescent="0.2">
      <c r="A52" s="48"/>
      <c r="B52" s="1256" t="s">
        <v>19</v>
      </c>
      <c r="C52" s="1257"/>
      <c r="D52" s="66"/>
      <c r="E52" s="1254" t="s">
        <v>20</v>
      </c>
      <c r="F52" s="1254"/>
      <c r="G52" s="1254"/>
      <c r="H52" s="1254"/>
      <c r="I52" s="1254"/>
      <c r="J52" s="1255"/>
      <c r="K52" s="63">
        <v>12217</v>
      </c>
      <c r="L52" s="64">
        <v>11395</v>
      </c>
      <c r="M52" s="64">
        <v>11809</v>
      </c>
      <c r="N52" s="64">
        <v>11346</v>
      </c>
      <c r="O52" s="65">
        <v>10831</v>
      </c>
      <c r="P52" s="48"/>
      <c r="Q52" s="48"/>
      <c r="R52" s="48"/>
      <c r="S52" s="48"/>
      <c r="T52" s="48"/>
      <c r="U52" s="48"/>
    </row>
    <row r="53" spans="1:21" ht="30.75" customHeight="1" thickBot="1" x14ac:dyDescent="0.25">
      <c r="A53" s="48"/>
      <c r="B53" s="1258" t="s">
        <v>21</v>
      </c>
      <c r="C53" s="1259"/>
      <c r="D53" s="67"/>
      <c r="E53" s="1260" t="s">
        <v>22</v>
      </c>
      <c r="F53" s="1260"/>
      <c r="G53" s="1260"/>
      <c r="H53" s="1260"/>
      <c r="I53" s="1260"/>
      <c r="J53" s="1261"/>
      <c r="K53" s="68">
        <v>1365</v>
      </c>
      <c r="L53" s="69">
        <v>1030</v>
      </c>
      <c r="M53" s="69">
        <v>606</v>
      </c>
      <c r="N53" s="69">
        <v>1077</v>
      </c>
      <c r="O53" s="70">
        <v>2138</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2</v>
      </c>
      <c r="K56" s="79" t="s">
        <v>577</v>
      </c>
      <c r="L56" s="80" t="s">
        <v>578</v>
      </c>
      <c r="M56" s="80" t="s">
        <v>579</v>
      </c>
      <c r="N56" s="80" t="s">
        <v>580</v>
      </c>
      <c r="O56" s="81" t="s">
        <v>581</v>
      </c>
      <c r="P56" s="48"/>
      <c r="Q56" s="48"/>
      <c r="R56" s="48"/>
      <c r="S56" s="48"/>
      <c r="T56" s="48"/>
      <c r="U56" s="48"/>
    </row>
    <row r="57" spans="1:21" ht="31.5" customHeight="1" x14ac:dyDescent="0.2">
      <c r="B57" s="1262" t="s">
        <v>25</v>
      </c>
      <c r="C57" s="1263"/>
      <c r="D57" s="1266" t="s">
        <v>26</v>
      </c>
      <c r="E57" s="1267"/>
      <c r="F57" s="1267"/>
      <c r="G57" s="1267"/>
      <c r="H57" s="1267"/>
      <c r="I57" s="1267"/>
      <c r="J57" s="1268"/>
      <c r="K57" s="82" t="s">
        <v>606</v>
      </c>
      <c r="L57" s="83" t="s">
        <v>606</v>
      </c>
      <c r="M57" s="83" t="s">
        <v>606</v>
      </c>
      <c r="N57" s="83" t="s">
        <v>606</v>
      </c>
      <c r="O57" s="84" t="s">
        <v>606</v>
      </c>
    </row>
    <row r="58" spans="1:21" ht="31.5" customHeight="1" thickBot="1" x14ac:dyDescent="0.25">
      <c r="B58" s="1264"/>
      <c r="C58" s="1265"/>
      <c r="D58" s="1269" t="s">
        <v>27</v>
      </c>
      <c r="E58" s="1270"/>
      <c r="F58" s="1270"/>
      <c r="G58" s="1270"/>
      <c r="H58" s="1270"/>
      <c r="I58" s="1270"/>
      <c r="J58" s="1271"/>
      <c r="K58" s="85" t="s">
        <v>606</v>
      </c>
      <c r="L58" s="86" t="s">
        <v>606</v>
      </c>
      <c r="M58" s="86" t="s">
        <v>606</v>
      </c>
      <c r="N58" s="86" t="s">
        <v>606</v>
      </c>
      <c r="O58" s="87" t="s">
        <v>606</v>
      </c>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uuHvsoYap/bVyNnmQzRf9aawcT+YCvQjqwXdZPAPKEDPEUf/wXQDbQzA/qYWYOJpvI5vvyHmGUtWrUNaxt1iA==" saltValue="QxOh+1oyP94xEhZU9Txta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25">
      <c r="B40" s="94" t="s">
        <v>10</v>
      </c>
      <c r="C40" s="95"/>
      <c r="D40" s="95"/>
      <c r="E40" s="96"/>
      <c r="F40" s="96"/>
      <c r="G40" s="96"/>
      <c r="H40" s="97" t="s">
        <v>2</v>
      </c>
      <c r="I40" s="98" t="s">
        <v>561</v>
      </c>
      <c r="J40" s="99" t="s">
        <v>562</v>
      </c>
      <c r="K40" s="99" t="s">
        <v>563</v>
      </c>
      <c r="L40" s="99" t="s">
        <v>564</v>
      </c>
      <c r="M40" s="100" t="s">
        <v>565</v>
      </c>
    </row>
    <row r="41" spans="2:13" ht="27.75" customHeight="1" x14ac:dyDescent="0.2">
      <c r="B41" s="1272" t="s">
        <v>30</v>
      </c>
      <c r="C41" s="1273"/>
      <c r="D41" s="101"/>
      <c r="E41" s="1278" t="s">
        <v>31</v>
      </c>
      <c r="F41" s="1278"/>
      <c r="G41" s="1278"/>
      <c r="H41" s="1279"/>
      <c r="I41" s="102">
        <v>70748</v>
      </c>
      <c r="J41" s="103">
        <v>70335</v>
      </c>
      <c r="K41" s="103">
        <v>69832</v>
      </c>
      <c r="L41" s="103">
        <v>77782</v>
      </c>
      <c r="M41" s="104">
        <v>77260</v>
      </c>
    </row>
    <row r="42" spans="2:13" ht="27.75" customHeight="1" x14ac:dyDescent="0.2">
      <c r="B42" s="1274"/>
      <c r="C42" s="1275"/>
      <c r="D42" s="105"/>
      <c r="E42" s="1280" t="s">
        <v>32</v>
      </c>
      <c r="F42" s="1280"/>
      <c r="G42" s="1280"/>
      <c r="H42" s="1281"/>
      <c r="I42" s="106">
        <v>10564</v>
      </c>
      <c r="J42" s="107">
        <v>10517</v>
      </c>
      <c r="K42" s="107">
        <v>11043</v>
      </c>
      <c r="L42" s="107">
        <v>10763</v>
      </c>
      <c r="M42" s="108">
        <v>10325</v>
      </c>
    </row>
    <row r="43" spans="2:13" ht="27.75" customHeight="1" x14ac:dyDescent="0.2">
      <c r="B43" s="1274"/>
      <c r="C43" s="1275"/>
      <c r="D43" s="105"/>
      <c r="E43" s="1280" t="s">
        <v>33</v>
      </c>
      <c r="F43" s="1280"/>
      <c r="G43" s="1280"/>
      <c r="H43" s="1281"/>
      <c r="I43" s="106">
        <v>32464</v>
      </c>
      <c r="J43" s="107">
        <v>33812</v>
      </c>
      <c r="K43" s="107">
        <v>36368</v>
      </c>
      <c r="L43" s="107">
        <v>37866</v>
      </c>
      <c r="M43" s="108">
        <v>36673</v>
      </c>
    </row>
    <row r="44" spans="2:13" ht="27.75" customHeight="1" x14ac:dyDescent="0.2">
      <c r="B44" s="1274"/>
      <c r="C44" s="1275"/>
      <c r="D44" s="105"/>
      <c r="E44" s="1280" t="s">
        <v>34</v>
      </c>
      <c r="F44" s="1280"/>
      <c r="G44" s="1280"/>
      <c r="H44" s="1281"/>
      <c r="I44" s="106" t="s">
        <v>520</v>
      </c>
      <c r="J44" s="107" t="s">
        <v>520</v>
      </c>
      <c r="K44" s="107" t="s">
        <v>520</v>
      </c>
      <c r="L44" s="107" t="s">
        <v>520</v>
      </c>
      <c r="M44" s="108" t="s">
        <v>520</v>
      </c>
    </row>
    <row r="45" spans="2:13" ht="27.75" customHeight="1" x14ac:dyDescent="0.2">
      <c r="B45" s="1274"/>
      <c r="C45" s="1275"/>
      <c r="D45" s="105"/>
      <c r="E45" s="1280" t="s">
        <v>35</v>
      </c>
      <c r="F45" s="1280"/>
      <c r="G45" s="1280"/>
      <c r="H45" s="1281"/>
      <c r="I45" s="106">
        <v>18859</v>
      </c>
      <c r="J45" s="107">
        <v>18109</v>
      </c>
      <c r="K45" s="107">
        <v>17844</v>
      </c>
      <c r="L45" s="107">
        <v>17888</v>
      </c>
      <c r="M45" s="108">
        <v>17230</v>
      </c>
    </row>
    <row r="46" spans="2:13" ht="27.75" customHeight="1" x14ac:dyDescent="0.2">
      <c r="B46" s="1274"/>
      <c r="C46" s="1275"/>
      <c r="D46" s="109"/>
      <c r="E46" s="1280" t="s">
        <v>36</v>
      </c>
      <c r="F46" s="1280"/>
      <c r="G46" s="1280"/>
      <c r="H46" s="1281"/>
      <c r="I46" s="106">
        <v>25</v>
      </c>
      <c r="J46" s="107">
        <v>22</v>
      </c>
      <c r="K46" s="107">
        <v>19</v>
      </c>
      <c r="L46" s="107">
        <v>16</v>
      </c>
      <c r="M46" s="108">
        <v>14</v>
      </c>
    </row>
    <row r="47" spans="2:13" ht="27.75" customHeight="1" x14ac:dyDescent="0.2">
      <c r="B47" s="1274"/>
      <c r="C47" s="1275"/>
      <c r="D47" s="110"/>
      <c r="E47" s="1282" t="s">
        <v>37</v>
      </c>
      <c r="F47" s="1283"/>
      <c r="G47" s="1283"/>
      <c r="H47" s="1284"/>
      <c r="I47" s="106" t="s">
        <v>520</v>
      </c>
      <c r="J47" s="107" t="s">
        <v>520</v>
      </c>
      <c r="K47" s="107" t="s">
        <v>520</v>
      </c>
      <c r="L47" s="107" t="s">
        <v>520</v>
      </c>
      <c r="M47" s="108" t="s">
        <v>520</v>
      </c>
    </row>
    <row r="48" spans="2:13" ht="27.75" customHeight="1" x14ac:dyDescent="0.2">
      <c r="B48" s="1274"/>
      <c r="C48" s="1275"/>
      <c r="D48" s="105"/>
      <c r="E48" s="1280" t="s">
        <v>38</v>
      </c>
      <c r="F48" s="1280"/>
      <c r="G48" s="1280"/>
      <c r="H48" s="1281"/>
      <c r="I48" s="106" t="s">
        <v>520</v>
      </c>
      <c r="J48" s="107" t="s">
        <v>520</v>
      </c>
      <c r="K48" s="107" t="s">
        <v>520</v>
      </c>
      <c r="L48" s="107" t="s">
        <v>520</v>
      </c>
      <c r="M48" s="108" t="s">
        <v>520</v>
      </c>
    </row>
    <row r="49" spans="2:13" ht="27.75" customHeight="1" x14ac:dyDescent="0.2">
      <c r="B49" s="1276"/>
      <c r="C49" s="1277"/>
      <c r="D49" s="105"/>
      <c r="E49" s="1280" t="s">
        <v>39</v>
      </c>
      <c r="F49" s="1280"/>
      <c r="G49" s="1280"/>
      <c r="H49" s="1281"/>
      <c r="I49" s="106" t="s">
        <v>520</v>
      </c>
      <c r="J49" s="107" t="s">
        <v>520</v>
      </c>
      <c r="K49" s="107" t="s">
        <v>520</v>
      </c>
      <c r="L49" s="107" t="s">
        <v>520</v>
      </c>
      <c r="M49" s="108" t="s">
        <v>520</v>
      </c>
    </row>
    <row r="50" spans="2:13" ht="27.75" customHeight="1" x14ac:dyDescent="0.2">
      <c r="B50" s="1285" t="s">
        <v>40</v>
      </c>
      <c r="C50" s="1286"/>
      <c r="D50" s="111"/>
      <c r="E50" s="1280" t="s">
        <v>41</v>
      </c>
      <c r="F50" s="1280"/>
      <c r="G50" s="1280"/>
      <c r="H50" s="1281"/>
      <c r="I50" s="106">
        <v>22694</v>
      </c>
      <c r="J50" s="107">
        <v>22027</v>
      </c>
      <c r="K50" s="107">
        <v>22621</v>
      </c>
      <c r="L50" s="107">
        <v>19292</v>
      </c>
      <c r="M50" s="108">
        <v>22369</v>
      </c>
    </row>
    <row r="51" spans="2:13" ht="27.75" customHeight="1" x14ac:dyDescent="0.2">
      <c r="B51" s="1274"/>
      <c r="C51" s="1275"/>
      <c r="D51" s="105"/>
      <c r="E51" s="1280" t="s">
        <v>42</v>
      </c>
      <c r="F51" s="1280"/>
      <c r="G51" s="1280"/>
      <c r="H51" s="1281"/>
      <c r="I51" s="106">
        <v>29154</v>
      </c>
      <c r="J51" s="107">
        <v>28980</v>
      </c>
      <c r="K51" s="107">
        <v>30330</v>
      </c>
      <c r="L51" s="107">
        <v>32504</v>
      </c>
      <c r="M51" s="108">
        <v>31889</v>
      </c>
    </row>
    <row r="52" spans="2:13" ht="27.75" customHeight="1" x14ac:dyDescent="0.2">
      <c r="B52" s="1276"/>
      <c r="C52" s="1277"/>
      <c r="D52" s="105"/>
      <c r="E52" s="1280" t="s">
        <v>43</v>
      </c>
      <c r="F52" s="1280"/>
      <c r="G52" s="1280"/>
      <c r="H52" s="1281"/>
      <c r="I52" s="106">
        <v>72161</v>
      </c>
      <c r="J52" s="107">
        <v>68141</v>
      </c>
      <c r="K52" s="107">
        <v>63043</v>
      </c>
      <c r="L52" s="107">
        <v>58924</v>
      </c>
      <c r="M52" s="108">
        <v>54700</v>
      </c>
    </row>
    <row r="53" spans="2:13" ht="27.75" customHeight="1" thickBot="1" x14ac:dyDescent="0.25">
      <c r="B53" s="1287" t="s">
        <v>44</v>
      </c>
      <c r="C53" s="1288"/>
      <c r="D53" s="112"/>
      <c r="E53" s="1289" t="s">
        <v>45</v>
      </c>
      <c r="F53" s="1289"/>
      <c r="G53" s="1289"/>
      <c r="H53" s="1290"/>
      <c r="I53" s="113">
        <v>8649</v>
      </c>
      <c r="J53" s="114">
        <v>13647</v>
      </c>
      <c r="K53" s="114">
        <v>19113</v>
      </c>
      <c r="L53" s="114">
        <v>33594</v>
      </c>
      <c r="M53" s="115">
        <v>32543</v>
      </c>
    </row>
    <row r="54" spans="2:13" ht="27.75" customHeight="1" x14ac:dyDescent="0.2">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MSjZ2EfsMsxqvzdvWW0Kz2iw+Xb2eCA1w5CCDcm08IjvPD068m8nF9M0UNT3+3r1W7v+WA2zjuS7crbx8j2YgQ==" saltValue="LXXWtNrunlnRJ8uNzjWgq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47</v>
      </c>
    </row>
    <row r="54" spans="2:8" ht="29.25" customHeight="1" thickBot="1" x14ac:dyDescent="0.3">
      <c r="B54" s="121" t="s">
        <v>1</v>
      </c>
      <c r="C54" s="122"/>
      <c r="D54" s="122"/>
      <c r="E54" s="123" t="s">
        <v>2</v>
      </c>
      <c r="F54" s="124" t="s">
        <v>563</v>
      </c>
      <c r="G54" s="124" t="s">
        <v>564</v>
      </c>
      <c r="H54" s="125" t="s">
        <v>565</v>
      </c>
    </row>
    <row r="55" spans="2:8" ht="52.5" customHeight="1" x14ac:dyDescent="0.2">
      <c r="B55" s="126"/>
      <c r="C55" s="1299" t="s">
        <v>48</v>
      </c>
      <c r="D55" s="1299"/>
      <c r="E55" s="1300"/>
      <c r="F55" s="127">
        <v>9911</v>
      </c>
      <c r="G55" s="127">
        <v>8111</v>
      </c>
      <c r="H55" s="128">
        <v>10011</v>
      </c>
    </row>
    <row r="56" spans="2:8" ht="52.5" customHeight="1" x14ac:dyDescent="0.2">
      <c r="B56" s="129"/>
      <c r="C56" s="1301" t="s">
        <v>49</v>
      </c>
      <c r="D56" s="1301"/>
      <c r="E56" s="1302"/>
      <c r="F56" s="130" t="s">
        <v>520</v>
      </c>
      <c r="G56" s="130" t="s">
        <v>520</v>
      </c>
      <c r="H56" s="131" t="s">
        <v>520</v>
      </c>
    </row>
    <row r="57" spans="2:8" ht="53.25" customHeight="1" x14ac:dyDescent="0.2">
      <c r="B57" s="129"/>
      <c r="C57" s="1303" t="s">
        <v>50</v>
      </c>
      <c r="D57" s="1303"/>
      <c r="E57" s="1304"/>
      <c r="F57" s="132">
        <v>10209</v>
      </c>
      <c r="G57" s="132">
        <v>7522</v>
      </c>
      <c r="H57" s="133">
        <v>9208</v>
      </c>
    </row>
    <row r="58" spans="2:8" ht="45.75" customHeight="1" x14ac:dyDescent="0.2">
      <c r="B58" s="134"/>
      <c r="C58" s="1291" t="s">
        <v>598</v>
      </c>
      <c r="D58" s="1292"/>
      <c r="E58" s="1293"/>
      <c r="F58" s="135">
        <v>7127</v>
      </c>
      <c r="G58" s="135">
        <v>4553</v>
      </c>
      <c r="H58" s="136">
        <v>6019</v>
      </c>
    </row>
    <row r="59" spans="2:8" ht="45.75" customHeight="1" x14ac:dyDescent="0.2">
      <c r="B59" s="134"/>
      <c r="C59" s="1291" t="s">
        <v>599</v>
      </c>
      <c r="D59" s="1292"/>
      <c r="E59" s="1293"/>
      <c r="F59" s="135">
        <v>1114</v>
      </c>
      <c r="G59" s="135">
        <v>815</v>
      </c>
      <c r="H59" s="136">
        <v>895</v>
      </c>
    </row>
    <row r="60" spans="2:8" ht="45.75" customHeight="1" x14ac:dyDescent="0.2">
      <c r="B60" s="134"/>
      <c r="C60" s="1291" t="s">
        <v>600</v>
      </c>
      <c r="D60" s="1292"/>
      <c r="E60" s="1293"/>
      <c r="F60" s="135">
        <v>779</v>
      </c>
      <c r="G60" s="135">
        <v>807</v>
      </c>
      <c r="H60" s="136">
        <v>836</v>
      </c>
    </row>
    <row r="61" spans="2:8" ht="45.75" customHeight="1" x14ac:dyDescent="0.2">
      <c r="B61" s="134"/>
      <c r="C61" s="1291" t="s">
        <v>601</v>
      </c>
      <c r="D61" s="1292"/>
      <c r="E61" s="1293"/>
      <c r="F61" s="135">
        <v>523</v>
      </c>
      <c r="G61" s="135">
        <v>521</v>
      </c>
      <c r="H61" s="136">
        <v>529</v>
      </c>
    </row>
    <row r="62" spans="2:8" ht="45.75" customHeight="1" thickBot="1" x14ac:dyDescent="0.25">
      <c r="B62" s="137"/>
      <c r="C62" s="1294" t="s">
        <v>602</v>
      </c>
      <c r="D62" s="1295"/>
      <c r="E62" s="1296"/>
      <c r="F62" s="138">
        <v>200</v>
      </c>
      <c r="G62" s="138">
        <v>302</v>
      </c>
      <c r="H62" s="139">
        <v>406</v>
      </c>
    </row>
    <row r="63" spans="2:8" ht="52.5" customHeight="1" thickBot="1" x14ac:dyDescent="0.25">
      <c r="B63" s="140"/>
      <c r="C63" s="1297" t="s">
        <v>51</v>
      </c>
      <c r="D63" s="1297"/>
      <c r="E63" s="1298"/>
      <c r="F63" s="141">
        <v>20120</v>
      </c>
      <c r="G63" s="141">
        <v>15633</v>
      </c>
      <c r="H63" s="142">
        <v>19219</v>
      </c>
    </row>
    <row r="64" spans="2:8" ht="15" customHeight="1" x14ac:dyDescent="0.2"/>
    <row r="65" ht="0" hidden="1" customHeight="1" x14ac:dyDescent="0.2"/>
    <row r="66" ht="0" hidden="1" customHeight="1" x14ac:dyDescent="0.2"/>
  </sheetData>
  <sheetProtection algorithmName="SHA-512" hashValue="aJ/GJxZp6P3mnjSbA516p1cNKLV64YHaraXY4MIl+bA2BgxCy2yHMZR8g7urjVh+C8L/xR3unfSbZjE+bgncaQ==" saltValue="3el+3qmu+jgsqx1tuyxYM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WZM191"/>
  <sheetViews>
    <sheetView showGridLines="0" zoomScaleNormal="100" zoomScaleSheetLayoutView="55" workbookViewId="0"/>
  </sheetViews>
  <sheetFormatPr defaultColWidth="0" defaultRowHeight="0" customHeight="1" zeroHeight="1" x14ac:dyDescent="0.2"/>
  <cols>
    <col min="1" max="1" width="6.33203125" style="385" customWidth="1"/>
    <col min="2" max="107" width="2.44140625" style="385" customWidth="1"/>
    <col min="108" max="108" width="6.109375" style="387" customWidth="1"/>
    <col min="109" max="109" width="5.88671875" style="386" customWidth="1"/>
    <col min="110" max="110" width="19.109375" style="385" hidden="1"/>
    <col min="111" max="115" width="12.6640625" style="385" hidden="1"/>
    <col min="116" max="349" width="8.6640625" style="385" hidden="1"/>
    <col min="350" max="355" width="14.88671875" style="385" hidden="1"/>
    <col min="356" max="357" width="15.88671875" style="385" hidden="1"/>
    <col min="358" max="363" width="16.109375" style="385" hidden="1"/>
    <col min="364" max="364" width="6.109375" style="385" hidden="1"/>
    <col min="365" max="365" width="3" style="385" hidden="1"/>
    <col min="366" max="605" width="8.6640625" style="385" hidden="1"/>
    <col min="606" max="611" width="14.88671875" style="385" hidden="1"/>
    <col min="612" max="613" width="15.88671875" style="385" hidden="1"/>
    <col min="614" max="619" width="16.109375" style="385" hidden="1"/>
    <col min="620" max="620" width="6.109375" style="385" hidden="1"/>
    <col min="621" max="621" width="3" style="385" hidden="1"/>
    <col min="622" max="861" width="8.6640625" style="385" hidden="1"/>
    <col min="862" max="867" width="14.88671875" style="385" hidden="1"/>
    <col min="868" max="869" width="15.88671875" style="385" hidden="1"/>
    <col min="870" max="875" width="16.109375" style="385" hidden="1"/>
    <col min="876" max="876" width="6.109375" style="385" hidden="1"/>
    <col min="877" max="877" width="3" style="385" hidden="1"/>
    <col min="878" max="1117" width="8.6640625" style="385" hidden="1"/>
    <col min="1118" max="1123" width="14.88671875" style="385" hidden="1"/>
    <col min="1124" max="1125" width="15.88671875" style="385" hidden="1"/>
    <col min="1126" max="1131" width="16.109375" style="385" hidden="1"/>
    <col min="1132" max="1132" width="6.109375" style="385" hidden="1"/>
    <col min="1133" max="1133" width="3" style="385" hidden="1"/>
    <col min="1134" max="1373" width="8.6640625" style="385" hidden="1"/>
    <col min="1374" max="1379" width="14.88671875" style="385" hidden="1"/>
    <col min="1380" max="1381" width="15.88671875" style="385" hidden="1"/>
    <col min="1382" max="1387" width="16.109375" style="385" hidden="1"/>
    <col min="1388" max="1388" width="6.109375" style="385" hidden="1"/>
    <col min="1389" max="1389" width="3" style="385" hidden="1"/>
    <col min="1390" max="1629" width="8.6640625" style="385" hidden="1"/>
    <col min="1630" max="1635" width="14.88671875" style="385" hidden="1"/>
    <col min="1636" max="1637" width="15.88671875" style="385" hidden="1"/>
    <col min="1638" max="1643" width="16.109375" style="385" hidden="1"/>
    <col min="1644" max="1644" width="6.109375" style="385" hidden="1"/>
    <col min="1645" max="1645" width="3" style="385" hidden="1"/>
    <col min="1646" max="1885" width="8.6640625" style="385" hidden="1"/>
    <col min="1886" max="1891" width="14.88671875" style="385" hidden="1"/>
    <col min="1892" max="1893" width="15.88671875" style="385" hidden="1"/>
    <col min="1894" max="1899" width="16.109375" style="385" hidden="1"/>
    <col min="1900" max="1900" width="6.109375" style="385" hidden="1"/>
    <col min="1901" max="1901" width="3" style="385" hidden="1"/>
    <col min="1902" max="2141" width="8.6640625" style="385" hidden="1"/>
    <col min="2142" max="2147" width="14.88671875" style="385" hidden="1"/>
    <col min="2148" max="2149" width="15.88671875" style="385" hidden="1"/>
    <col min="2150" max="2155" width="16.109375" style="385" hidden="1"/>
    <col min="2156" max="2156" width="6.109375" style="385" hidden="1"/>
    <col min="2157" max="2157" width="3" style="385" hidden="1"/>
    <col min="2158" max="2397" width="8.6640625" style="385" hidden="1"/>
    <col min="2398" max="2403" width="14.88671875" style="385" hidden="1"/>
    <col min="2404" max="2405" width="15.88671875" style="385" hidden="1"/>
    <col min="2406" max="2411" width="16.109375" style="385" hidden="1"/>
    <col min="2412" max="2412" width="6.109375" style="385" hidden="1"/>
    <col min="2413" max="2413" width="3" style="385" hidden="1"/>
    <col min="2414" max="2653" width="8.6640625" style="385" hidden="1"/>
    <col min="2654" max="2659" width="14.88671875" style="385" hidden="1"/>
    <col min="2660" max="2661" width="15.88671875" style="385" hidden="1"/>
    <col min="2662" max="2667" width="16.109375" style="385" hidden="1"/>
    <col min="2668" max="2668" width="6.109375" style="385" hidden="1"/>
    <col min="2669" max="2669" width="3" style="385" hidden="1"/>
    <col min="2670" max="2909" width="8.6640625" style="385" hidden="1"/>
    <col min="2910" max="2915" width="14.88671875" style="385" hidden="1"/>
    <col min="2916" max="2917" width="15.88671875" style="385" hidden="1"/>
    <col min="2918" max="2923" width="16.109375" style="385" hidden="1"/>
    <col min="2924" max="2924" width="6.109375" style="385" hidden="1"/>
    <col min="2925" max="2925" width="3" style="385" hidden="1"/>
    <col min="2926" max="3165" width="8.6640625" style="385" hidden="1"/>
    <col min="3166" max="3171" width="14.88671875" style="385" hidden="1"/>
    <col min="3172" max="3173" width="15.88671875" style="385" hidden="1"/>
    <col min="3174" max="3179" width="16.109375" style="385" hidden="1"/>
    <col min="3180" max="3180" width="6.109375" style="385" hidden="1"/>
    <col min="3181" max="3181" width="3" style="385" hidden="1"/>
    <col min="3182" max="3421" width="8.6640625" style="385" hidden="1"/>
    <col min="3422" max="3427" width="14.88671875" style="385" hidden="1"/>
    <col min="3428" max="3429" width="15.88671875" style="385" hidden="1"/>
    <col min="3430" max="3435" width="16.109375" style="385" hidden="1"/>
    <col min="3436" max="3436" width="6.109375" style="385" hidden="1"/>
    <col min="3437" max="3437" width="3" style="385" hidden="1"/>
    <col min="3438" max="3677" width="8.6640625" style="385" hidden="1"/>
    <col min="3678" max="3683" width="14.88671875" style="385" hidden="1"/>
    <col min="3684" max="3685" width="15.88671875" style="385" hidden="1"/>
    <col min="3686" max="3691" width="16.109375" style="385" hidden="1"/>
    <col min="3692" max="3692" width="6.109375" style="385" hidden="1"/>
    <col min="3693" max="3693" width="3" style="385" hidden="1"/>
    <col min="3694" max="3933" width="8.6640625" style="385" hidden="1"/>
    <col min="3934" max="3939" width="14.88671875" style="385" hidden="1"/>
    <col min="3940" max="3941" width="15.88671875" style="385" hidden="1"/>
    <col min="3942" max="3947" width="16.109375" style="385" hidden="1"/>
    <col min="3948" max="3948" width="6.109375" style="385" hidden="1"/>
    <col min="3949" max="3949" width="3" style="385" hidden="1"/>
    <col min="3950" max="4189" width="8.6640625" style="385" hidden="1"/>
    <col min="4190" max="4195" width="14.88671875" style="385" hidden="1"/>
    <col min="4196" max="4197" width="15.88671875" style="385" hidden="1"/>
    <col min="4198" max="4203" width="16.109375" style="385" hidden="1"/>
    <col min="4204" max="4204" width="6.109375" style="385" hidden="1"/>
    <col min="4205" max="4205" width="3" style="385" hidden="1"/>
    <col min="4206" max="4445" width="8.6640625" style="385" hidden="1"/>
    <col min="4446" max="4451" width="14.88671875" style="385" hidden="1"/>
    <col min="4452" max="4453" width="15.88671875" style="385" hidden="1"/>
    <col min="4454" max="4459" width="16.109375" style="385" hidden="1"/>
    <col min="4460" max="4460" width="6.109375" style="385" hidden="1"/>
    <col min="4461" max="4461" width="3" style="385" hidden="1"/>
    <col min="4462" max="4701" width="8.6640625" style="385" hidden="1"/>
    <col min="4702" max="4707" width="14.88671875" style="385" hidden="1"/>
    <col min="4708" max="4709" width="15.88671875" style="385" hidden="1"/>
    <col min="4710" max="4715" width="16.109375" style="385" hidden="1"/>
    <col min="4716" max="4716" width="6.109375" style="385" hidden="1"/>
    <col min="4717" max="4717" width="3" style="385" hidden="1"/>
    <col min="4718" max="4957" width="8.6640625" style="385" hidden="1"/>
    <col min="4958" max="4963" width="14.88671875" style="385" hidden="1"/>
    <col min="4964" max="4965" width="15.88671875" style="385" hidden="1"/>
    <col min="4966" max="4971" width="16.109375" style="385" hidden="1"/>
    <col min="4972" max="4972" width="6.109375" style="385" hidden="1"/>
    <col min="4973" max="4973" width="3" style="385" hidden="1"/>
    <col min="4974" max="5213" width="8.6640625" style="385" hidden="1"/>
    <col min="5214" max="5219" width="14.88671875" style="385" hidden="1"/>
    <col min="5220" max="5221" width="15.88671875" style="385" hidden="1"/>
    <col min="5222" max="5227" width="16.109375" style="385" hidden="1"/>
    <col min="5228" max="5228" width="6.109375" style="385" hidden="1"/>
    <col min="5229" max="5229" width="3" style="385" hidden="1"/>
    <col min="5230" max="5469" width="8.6640625" style="385" hidden="1"/>
    <col min="5470" max="5475" width="14.88671875" style="385" hidden="1"/>
    <col min="5476" max="5477" width="15.88671875" style="385" hidden="1"/>
    <col min="5478" max="5483" width="16.109375" style="385" hidden="1"/>
    <col min="5484" max="5484" width="6.109375" style="385" hidden="1"/>
    <col min="5485" max="5485" width="3" style="385" hidden="1"/>
    <col min="5486" max="5725" width="8.6640625" style="385" hidden="1"/>
    <col min="5726" max="5731" width="14.88671875" style="385" hidden="1"/>
    <col min="5732" max="5733" width="15.88671875" style="385" hidden="1"/>
    <col min="5734" max="5739" width="16.109375" style="385" hidden="1"/>
    <col min="5740" max="5740" width="6.109375" style="385" hidden="1"/>
    <col min="5741" max="5741" width="3" style="385" hidden="1"/>
    <col min="5742" max="5981" width="8.6640625" style="385" hidden="1"/>
    <col min="5982" max="5987" width="14.88671875" style="385" hidden="1"/>
    <col min="5988" max="5989" width="15.88671875" style="385" hidden="1"/>
    <col min="5990" max="5995" width="16.109375" style="385" hidden="1"/>
    <col min="5996" max="5996" width="6.109375" style="385" hidden="1"/>
    <col min="5997" max="5997" width="3" style="385" hidden="1"/>
    <col min="5998" max="6237" width="8.6640625" style="385" hidden="1"/>
    <col min="6238" max="6243" width="14.88671875" style="385" hidden="1"/>
    <col min="6244" max="6245" width="15.88671875" style="385" hidden="1"/>
    <col min="6246" max="6251" width="16.109375" style="385" hidden="1"/>
    <col min="6252" max="6252" width="6.109375" style="385" hidden="1"/>
    <col min="6253" max="6253" width="3" style="385" hidden="1"/>
    <col min="6254" max="6493" width="8.6640625" style="385" hidden="1"/>
    <col min="6494" max="6499" width="14.88671875" style="385" hidden="1"/>
    <col min="6500" max="6501" width="15.88671875" style="385" hidden="1"/>
    <col min="6502" max="6507" width="16.109375" style="385" hidden="1"/>
    <col min="6508" max="6508" width="6.109375" style="385" hidden="1"/>
    <col min="6509" max="6509" width="3" style="385" hidden="1"/>
    <col min="6510" max="6749" width="8.6640625" style="385" hidden="1"/>
    <col min="6750" max="6755" width="14.88671875" style="385" hidden="1"/>
    <col min="6756" max="6757" width="15.88671875" style="385" hidden="1"/>
    <col min="6758" max="6763" width="16.109375" style="385" hidden="1"/>
    <col min="6764" max="6764" width="6.109375" style="385" hidden="1"/>
    <col min="6765" max="6765" width="3" style="385" hidden="1"/>
    <col min="6766" max="7005" width="8.6640625" style="385" hidden="1"/>
    <col min="7006" max="7011" width="14.88671875" style="385" hidden="1"/>
    <col min="7012" max="7013" width="15.88671875" style="385" hidden="1"/>
    <col min="7014" max="7019" width="16.109375" style="385" hidden="1"/>
    <col min="7020" max="7020" width="6.109375" style="385" hidden="1"/>
    <col min="7021" max="7021" width="3" style="385" hidden="1"/>
    <col min="7022" max="7261" width="8.6640625" style="385" hidden="1"/>
    <col min="7262" max="7267" width="14.88671875" style="385" hidden="1"/>
    <col min="7268" max="7269" width="15.88671875" style="385" hidden="1"/>
    <col min="7270" max="7275" width="16.109375" style="385" hidden="1"/>
    <col min="7276" max="7276" width="6.109375" style="385" hidden="1"/>
    <col min="7277" max="7277" width="3" style="385" hidden="1"/>
    <col min="7278" max="7517" width="8.6640625" style="385" hidden="1"/>
    <col min="7518" max="7523" width="14.88671875" style="385" hidden="1"/>
    <col min="7524" max="7525" width="15.88671875" style="385" hidden="1"/>
    <col min="7526" max="7531" width="16.109375" style="385" hidden="1"/>
    <col min="7532" max="7532" width="6.109375" style="385" hidden="1"/>
    <col min="7533" max="7533" width="3" style="385" hidden="1"/>
    <col min="7534" max="7773" width="8.6640625" style="385" hidden="1"/>
    <col min="7774" max="7779" width="14.88671875" style="385" hidden="1"/>
    <col min="7780" max="7781" width="15.88671875" style="385" hidden="1"/>
    <col min="7782" max="7787" width="16.109375" style="385" hidden="1"/>
    <col min="7788" max="7788" width="6.109375" style="385" hidden="1"/>
    <col min="7789" max="7789" width="3" style="385" hidden="1"/>
    <col min="7790" max="8029" width="8.6640625" style="385" hidden="1"/>
    <col min="8030" max="8035" width="14.88671875" style="385" hidden="1"/>
    <col min="8036" max="8037" width="15.88671875" style="385" hidden="1"/>
    <col min="8038" max="8043" width="16.109375" style="385" hidden="1"/>
    <col min="8044" max="8044" width="6.109375" style="385" hidden="1"/>
    <col min="8045" max="8045" width="3" style="385" hidden="1"/>
    <col min="8046" max="8285" width="8.6640625" style="385" hidden="1"/>
    <col min="8286" max="8291" width="14.88671875" style="385" hidden="1"/>
    <col min="8292" max="8293" width="15.88671875" style="385" hidden="1"/>
    <col min="8294" max="8299" width="16.109375" style="385" hidden="1"/>
    <col min="8300" max="8300" width="6.109375" style="385" hidden="1"/>
    <col min="8301" max="8301" width="3" style="385" hidden="1"/>
    <col min="8302" max="8541" width="8.6640625" style="385" hidden="1"/>
    <col min="8542" max="8547" width="14.88671875" style="385" hidden="1"/>
    <col min="8548" max="8549" width="15.88671875" style="385" hidden="1"/>
    <col min="8550" max="8555" width="16.109375" style="385" hidden="1"/>
    <col min="8556" max="8556" width="6.109375" style="385" hidden="1"/>
    <col min="8557" max="8557" width="3" style="385" hidden="1"/>
    <col min="8558" max="8797" width="8.6640625" style="385" hidden="1"/>
    <col min="8798" max="8803" width="14.88671875" style="385" hidden="1"/>
    <col min="8804" max="8805" width="15.88671875" style="385" hidden="1"/>
    <col min="8806" max="8811" width="16.109375" style="385" hidden="1"/>
    <col min="8812" max="8812" width="6.109375" style="385" hidden="1"/>
    <col min="8813" max="8813" width="3" style="385" hidden="1"/>
    <col min="8814" max="9053" width="8.6640625" style="385" hidden="1"/>
    <col min="9054" max="9059" width="14.88671875" style="385" hidden="1"/>
    <col min="9060" max="9061" width="15.88671875" style="385" hidden="1"/>
    <col min="9062" max="9067" width="16.109375" style="385" hidden="1"/>
    <col min="9068" max="9068" width="6.109375" style="385" hidden="1"/>
    <col min="9069" max="9069" width="3" style="385" hidden="1"/>
    <col min="9070" max="9309" width="8.6640625" style="385" hidden="1"/>
    <col min="9310" max="9315" width="14.88671875" style="385" hidden="1"/>
    <col min="9316" max="9317" width="15.88671875" style="385" hidden="1"/>
    <col min="9318" max="9323" width="16.109375" style="385" hidden="1"/>
    <col min="9324" max="9324" width="6.109375" style="385" hidden="1"/>
    <col min="9325" max="9325" width="3" style="385" hidden="1"/>
    <col min="9326" max="9565" width="8.6640625" style="385" hidden="1"/>
    <col min="9566" max="9571" width="14.88671875" style="385" hidden="1"/>
    <col min="9572" max="9573" width="15.88671875" style="385" hidden="1"/>
    <col min="9574" max="9579" width="16.109375" style="385" hidden="1"/>
    <col min="9580" max="9580" width="6.109375" style="385" hidden="1"/>
    <col min="9581" max="9581" width="3" style="385" hidden="1"/>
    <col min="9582" max="9821" width="8.6640625" style="385" hidden="1"/>
    <col min="9822" max="9827" width="14.88671875" style="385" hidden="1"/>
    <col min="9828" max="9829" width="15.88671875" style="385" hidden="1"/>
    <col min="9830" max="9835" width="16.109375" style="385" hidden="1"/>
    <col min="9836" max="9836" width="6.109375" style="385" hidden="1"/>
    <col min="9837" max="9837" width="3" style="385" hidden="1"/>
    <col min="9838" max="10077" width="8.6640625" style="385" hidden="1"/>
    <col min="10078" max="10083" width="14.88671875" style="385" hidden="1"/>
    <col min="10084" max="10085" width="15.88671875" style="385" hidden="1"/>
    <col min="10086" max="10091" width="16.109375" style="385" hidden="1"/>
    <col min="10092" max="10092" width="6.109375" style="385" hidden="1"/>
    <col min="10093" max="10093" width="3" style="385" hidden="1"/>
    <col min="10094" max="10333" width="8.6640625" style="385" hidden="1"/>
    <col min="10334" max="10339" width="14.88671875" style="385" hidden="1"/>
    <col min="10340" max="10341" width="15.88671875" style="385" hidden="1"/>
    <col min="10342" max="10347" width="16.109375" style="385" hidden="1"/>
    <col min="10348" max="10348" width="6.109375" style="385" hidden="1"/>
    <col min="10349" max="10349" width="3" style="385" hidden="1"/>
    <col min="10350" max="10589" width="8.6640625" style="385" hidden="1"/>
    <col min="10590" max="10595" width="14.88671875" style="385" hidden="1"/>
    <col min="10596" max="10597" width="15.88671875" style="385" hidden="1"/>
    <col min="10598" max="10603" width="16.109375" style="385" hidden="1"/>
    <col min="10604" max="10604" width="6.109375" style="385" hidden="1"/>
    <col min="10605" max="10605" width="3" style="385" hidden="1"/>
    <col min="10606" max="10845" width="8.6640625" style="385" hidden="1"/>
    <col min="10846" max="10851" width="14.88671875" style="385" hidden="1"/>
    <col min="10852" max="10853" width="15.88671875" style="385" hidden="1"/>
    <col min="10854" max="10859" width="16.109375" style="385" hidden="1"/>
    <col min="10860" max="10860" width="6.109375" style="385" hidden="1"/>
    <col min="10861" max="10861" width="3" style="385" hidden="1"/>
    <col min="10862" max="11101" width="8.6640625" style="385" hidden="1"/>
    <col min="11102" max="11107" width="14.88671875" style="385" hidden="1"/>
    <col min="11108" max="11109" width="15.88671875" style="385" hidden="1"/>
    <col min="11110" max="11115" width="16.109375" style="385" hidden="1"/>
    <col min="11116" max="11116" width="6.109375" style="385" hidden="1"/>
    <col min="11117" max="11117" width="3" style="385" hidden="1"/>
    <col min="11118" max="11357" width="8.6640625" style="385" hidden="1"/>
    <col min="11358" max="11363" width="14.88671875" style="385" hidden="1"/>
    <col min="11364" max="11365" width="15.88671875" style="385" hidden="1"/>
    <col min="11366" max="11371" width="16.109375" style="385" hidden="1"/>
    <col min="11372" max="11372" width="6.109375" style="385" hidden="1"/>
    <col min="11373" max="11373" width="3" style="385" hidden="1"/>
    <col min="11374" max="11613" width="8.6640625" style="385" hidden="1"/>
    <col min="11614" max="11619" width="14.88671875" style="385" hidden="1"/>
    <col min="11620" max="11621" width="15.88671875" style="385" hidden="1"/>
    <col min="11622" max="11627" width="16.109375" style="385" hidden="1"/>
    <col min="11628" max="11628" width="6.109375" style="385" hidden="1"/>
    <col min="11629" max="11629" width="3" style="385" hidden="1"/>
    <col min="11630" max="11869" width="8.6640625" style="385" hidden="1"/>
    <col min="11870" max="11875" width="14.88671875" style="385" hidden="1"/>
    <col min="11876" max="11877" width="15.88671875" style="385" hidden="1"/>
    <col min="11878" max="11883" width="16.109375" style="385" hidden="1"/>
    <col min="11884" max="11884" width="6.109375" style="385" hidden="1"/>
    <col min="11885" max="11885" width="3" style="385" hidden="1"/>
    <col min="11886" max="12125" width="8.6640625" style="385" hidden="1"/>
    <col min="12126" max="12131" width="14.88671875" style="385" hidden="1"/>
    <col min="12132" max="12133" width="15.88671875" style="385" hidden="1"/>
    <col min="12134" max="12139" width="16.109375" style="385" hidden="1"/>
    <col min="12140" max="12140" width="6.109375" style="385" hidden="1"/>
    <col min="12141" max="12141" width="3" style="385" hidden="1"/>
    <col min="12142" max="12381" width="8.6640625" style="385" hidden="1"/>
    <col min="12382" max="12387" width="14.88671875" style="385" hidden="1"/>
    <col min="12388" max="12389" width="15.88671875" style="385" hidden="1"/>
    <col min="12390" max="12395" width="16.109375" style="385" hidden="1"/>
    <col min="12396" max="12396" width="6.109375" style="385" hidden="1"/>
    <col min="12397" max="12397" width="3" style="385" hidden="1"/>
    <col min="12398" max="12637" width="8.6640625" style="385" hidden="1"/>
    <col min="12638" max="12643" width="14.88671875" style="385" hidden="1"/>
    <col min="12644" max="12645" width="15.88671875" style="385" hidden="1"/>
    <col min="12646" max="12651" width="16.109375" style="385" hidden="1"/>
    <col min="12652" max="12652" width="6.109375" style="385" hidden="1"/>
    <col min="12653" max="12653" width="3" style="385" hidden="1"/>
    <col min="12654" max="12893" width="8.6640625" style="385" hidden="1"/>
    <col min="12894" max="12899" width="14.88671875" style="385" hidden="1"/>
    <col min="12900" max="12901" width="15.88671875" style="385" hidden="1"/>
    <col min="12902" max="12907" width="16.109375" style="385" hidden="1"/>
    <col min="12908" max="12908" width="6.109375" style="385" hidden="1"/>
    <col min="12909" max="12909" width="3" style="385" hidden="1"/>
    <col min="12910" max="13149" width="8.6640625" style="385" hidden="1"/>
    <col min="13150" max="13155" width="14.88671875" style="385" hidden="1"/>
    <col min="13156" max="13157" width="15.88671875" style="385" hidden="1"/>
    <col min="13158" max="13163" width="16.109375" style="385" hidden="1"/>
    <col min="13164" max="13164" width="6.109375" style="385" hidden="1"/>
    <col min="13165" max="13165" width="3" style="385" hidden="1"/>
    <col min="13166" max="13405" width="8.6640625" style="385" hidden="1"/>
    <col min="13406" max="13411" width="14.88671875" style="385" hidden="1"/>
    <col min="13412" max="13413" width="15.88671875" style="385" hidden="1"/>
    <col min="13414" max="13419" width="16.109375" style="385" hidden="1"/>
    <col min="13420" max="13420" width="6.109375" style="385" hidden="1"/>
    <col min="13421" max="13421" width="3" style="385" hidden="1"/>
    <col min="13422" max="13661" width="8.6640625" style="385" hidden="1"/>
    <col min="13662" max="13667" width="14.88671875" style="385" hidden="1"/>
    <col min="13668" max="13669" width="15.88671875" style="385" hidden="1"/>
    <col min="13670" max="13675" width="16.109375" style="385" hidden="1"/>
    <col min="13676" max="13676" width="6.109375" style="385" hidden="1"/>
    <col min="13677" max="13677" width="3" style="385" hidden="1"/>
    <col min="13678" max="13917" width="8.6640625" style="385" hidden="1"/>
    <col min="13918" max="13923" width="14.88671875" style="385" hidden="1"/>
    <col min="13924" max="13925" width="15.88671875" style="385" hidden="1"/>
    <col min="13926" max="13931" width="16.109375" style="385" hidden="1"/>
    <col min="13932" max="13932" width="6.109375" style="385" hidden="1"/>
    <col min="13933" max="13933" width="3" style="385" hidden="1"/>
    <col min="13934" max="14173" width="8.6640625" style="385" hidden="1"/>
    <col min="14174" max="14179" width="14.88671875" style="385" hidden="1"/>
    <col min="14180" max="14181" width="15.88671875" style="385" hidden="1"/>
    <col min="14182" max="14187" width="16.109375" style="385" hidden="1"/>
    <col min="14188" max="14188" width="6.109375" style="385" hidden="1"/>
    <col min="14189" max="14189" width="3" style="385" hidden="1"/>
    <col min="14190" max="14429" width="8.6640625" style="385" hidden="1"/>
    <col min="14430" max="14435" width="14.88671875" style="385" hidden="1"/>
    <col min="14436" max="14437" width="15.88671875" style="385" hidden="1"/>
    <col min="14438" max="14443" width="16.109375" style="385" hidden="1"/>
    <col min="14444" max="14444" width="6.109375" style="385" hidden="1"/>
    <col min="14445" max="14445" width="3" style="385" hidden="1"/>
    <col min="14446" max="14685" width="8.6640625" style="385" hidden="1"/>
    <col min="14686" max="14691" width="14.88671875" style="385" hidden="1"/>
    <col min="14692" max="14693" width="15.88671875" style="385" hidden="1"/>
    <col min="14694" max="14699" width="16.109375" style="385" hidden="1"/>
    <col min="14700" max="14700" width="6.109375" style="385" hidden="1"/>
    <col min="14701" max="14701" width="3" style="385" hidden="1"/>
    <col min="14702" max="14941" width="8.6640625" style="385" hidden="1"/>
    <col min="14942" max="14947" width="14.88671875" style="385" hidden="1"/>
    <col min="14948" max="14949" width="15.88671875" style="385" hidden="1"/>
    <col min="14950" max="14955" width="16.109375" style="385" hidden="1"/>
    <col min="14956" max="14956" width="6.109375" style="385" hidden="1"/>
    <col min="14957" max="14957" width="3" style="385" hidden="1"/>
    <col min="14958" max="15197" width="8.6640625" style="385" hidden="1"/>
    <col min="15198" max="15203" width="14.88671875" style="385" hidden="1"/>
    <col min="15204" max="15205" width="15.88671875" style="385" hidden="1"/>
    <col min="15206" max="15211" width="16.109375" style="385" hidden="1"/>
    <col min="15212" max="15212" width="6.109375" style="385" hidden="1"/>
    <col min="15213" max="15213" width="3" style="385" hidden="1"/>
    <col min="15214" max="15453" width="8.6640625" style="385" hidden="1"/>
    <col min="15454" max="15459" width="14.88671875" style="385" hidden="1"/>
    <col min="15460" max="15461" width="15.88671875" style="385" hidden="1"/>
    <col min="15462" max="15467" width="16.109375" style="385" hidden="1"/>
    <col min="15468" max="15468" width="6.109375" style="385" hidden="1"/>
    <col min="15469" max="15469" width="3" style="385" hidden="1"/>
    <col min="15470" max="15709" width="8.6640625" style="385" hidden="1"/>
    <col min="15710" max="15715" width="14.88671875" style="385" hidden="1"/>
    <col min="15716" max="15717" width="15.88671875" style="385" hidden="1"/>
    <col min="15718" max="15723" width="16.109375" style="385" hidden="1"/>
    <col min="15724" max="15724" width="6.109375" style="385" hidden="1"/>
    <col min="15725" max="15725" width="3" style="385" hidden="1"/>
    <col min="15726" max="15965" width="8.6640625" style="385" hidden="1"/>
    <col min="15966" max="15971" width="14.88671875" style="385" hidden="1"/>
    <col min="15972" max="15973" width="15.88671875" style="385" hidden="1"/>
    <col min="15974" max="15979" width="16.109375" style="385" hidden="1"/>
    <col min="15980" max="15980" width="6.109375" style="385" hidden="1"/>
    <col min="15981" max="15981" width="3" style="385" hidden="1"/>
    <col min="15982" max="16221" width="8.6640625" style="385" hidden="1"/>
    <col min="16222" max="16227" width="14.88671875" style="385" hidden="1"/>
    <col min="16228" max="16229" width="15.88671875" style="385" hidden="1"/>
    <col min="16230" max="16235" width="16.109375" style="385" hidden="1"/>
    <col min="16236" max="16236" width="6.109375" style="385" hidden="1"/>
    <col min="16237" max="16237" width="3" style="385" hidden="1"/>
    <col min="16238" max="16384" width="8.6640625" style="385" hidden="1"/>
  </cols>
  <sheetData>
    <row r="1" spans="1:143" ht="42.75" customHeight="1" x14ac:dyDescent="0.2">
      <c r="A1" s="422"/>
      <c r="B1" s="421"/>
      <c r="DD1" s="385"/>
      <c r="DE1" s="385"/>
    </row>
    <row r="2" spans="1:143" ht="25.5" customHeight="1" x14ac:dyDescent="0.2">
      <c r="A2" s="420"/>
      <c r="C2" s="420"/>
      <c r="O2" s="420"/>
      <c r="P2" s="420"/>
      <c r="Q2" s="420"/>
      <c r="R2" s="420"/>
      <c r="S2" s="420"/>
      <c r="T2" s="420"/>
      <c r="U2" s="420"/>
      <c r="V2" s="420"/>
      <c r="W2" s="420"/>
      <c r="X2" s="420"/>
      <c r="Y2" s="420"/>
      <c r="Z2" s="420"/>
      <c r="AA2" s="420"/>
      <c r="AB2" s="420"/>
      <c r="AC2" s="420"/>
      <c r="AD2" s="420"/>
      <c r="AE2" s="420"/>
      <c r="AF2" s="420"/>
      <c r="AG2" s="420"/>
      <c r="AH2" s="420"/>
      <c r="AI2" s="420"/>
      <c r="AU2" s="420"/>
      <c r="BG2" s="420"/>
      <c r="BS2" s="420"/>
      <c r="CE2" s="420"/>
      <c r="CQ2" s="420"/>
      <c r="DD2" s="385"/>
      <c r="DE2" s="385"/>
    </row>
    <row r="3" spans="1:143" ht="25.5" customHeight="1" x14ac:dyDescent="0.2">
      <c r="A3" s="420"/>
      <c r="C3" s="420"/>
      <c r="O3" s="420"/>
      <c r="P3" s="420"/>
      <c r="Q3" s="420"/>
      <c r="R3" s="420"/>
      <c r="S3" s="420"/>
      <c r="T3" s="420"/>
      <c r="U3" s="420"/>
      <c r="V3" s="420"/>
      <c r="W3" s="420"/>
      <c r="X3" s="420"/>
      <c r="Y3" s="420"/>
      <c r="Z3" s="420"/>
      <c r="AA3" s="420"/>
      <c r="AB3" s="420"/>
      <c r="AC3" s="420"/>
      <c r="AD3" s="420"/>
      <c r="AE3" s="420"/>
      <c r="AF3" s="420"/>
      <c r="AG3" s="420"/>
      <c r="AH3" s="420"/>
      <c r="AI3" s="420"/>
      <c r="AU3" s="420"/>
      <c r="BG3" s="420"/>
      <c r="BS3" s="420"/>
      <c r="CE3" s="420"/>
      <c r="CQ3" s="420"/>
      <c r="DD3" s="385"/>
      <c r="DE3" s="385"/>
    </row>
    <row r="4" spans="1:143" s="290" customFormat="1" ht="13.2" x14ac:dyDescent="0.2">
      <c r="A4" s="420"/>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420"/>
      <c r="BR4" s="420"/>
      <c r="BS4" s="420"/>
      <c r="BT4" s="420"/>
      <c r="BU4" s="420"/>
      <c r="BV4" s="420"/>
      <c r="BW4" s="420"/>
      <c r="BX4" s="420"/>
      <c r="BY4" s="420"/>
      <c r="BZ4" s="420"/>
      <c r="CA4" s="420"/>
      <c r="CB4" s="420"/>
      <c r="CC4" s="420"/>
      <c r="CD4" s="420"/>
      <c r="CE4" s="420"/>
      <c r="CF4" s="420"/>
      <c r="CG4" s="420"/>
      <c r="CH4" s="420"/>
      <c r="CI4" s="420"/>
      <c r="CJ4" s="420"/>
      <c r="CK4" s="420"/>
      <c r="CL4" s="420"/>
      <c r="CM4" s="420"/>
      <c r="CN4" s="420"/>
      <c r="CO4" s="420"/>
      <c r="CP4" s="420"/>
      <c r="CQ4" s="420"/>
      <c r="CR4" s="420"/>
      <c r="CS4" s="420"/>
      <c r="CT4" s="420"/>
      <c r="CU4" s="420"/>
      <c r="CV4" s="420"/>
      <c r="CW4" s="420"/>
      <c r="CX4" s="420"/>
      <c r="CY4" s="420"/>
      <c r="CZ4" s="420"/>
      <c r="DA4" s="420"/>
      <c r="DB4" s="420"/>
      <c r="DC4" s="420"/>
      <c r="DD4" s="420"/>
      <c r="DE4" s="420"/>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420"/>
      <c r="B5" s="420"/>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420"/>
      <c r="BR5" s="420"/>
      <c r="BS5" s="420"/>
      <c r="BT5" s="420"/>
      <c r="BU5" s="420"/>
      <c r="BV5" s="420"/>
      <c r="BW5" s="420"/>
      <c r="BX5" s="420"/>
      <c r="BY5" s="420"/>
      <c r="BZ5" s="420"/>
      <c r="CA5" s="420"/>
      <c r="CB5" s="420"/>
      <c r="CC5" s="420"/>
      <c r="CD5" s="420"/>
      <c r="CE5" s="420"/>
      <c r="CF5" s="420"/>
      <c r="CG5" s="420"/>
      <c r="CH5" s="420"/>
      <c r="CI5" s="420"/>
      <c r="CJ5" s="420"/>
      <c r="CK5" s="420"/>
      <c r="CL5" s="420"/>
      <c r="CM5" s="420"/>
      <c r="CN5" s="420"/>
      <c r="CO5" s="420"/>
      <c r="CP5" s="420"/>
      <c r="CQ5" s="420"/>
      <c r="CR5" s="420"/>
      <c r="CS5" s="420"/>
      <c r="CT5" s="420"/>
      <c r="CU5" s="420"/>
      <c r="CV5" s="420"/>
      <c r="CW5" s="420"/>
      <c r="CX5" s="420"/>
      <c r="CY5" s="420"/>
      <c r="CZ5" s="420"/>
      <c r="DA5" s="420"/>
      <c r="DB5" s="420"/>
      <c r="DC5" s="420"/>
      <c r="DD5" s="420"/>
      <c r="DE5" s="420"/>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420"/>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c r="BY6" s="420"/>
      <c r="BZ6" s="420"/>
      <c r="CA6" s="420"/>
      <c r="CB6" s="420"/>
      <c r="CC6" s="420"/>
      <c r="CD6" s="420"/>
      <c r="CE6" s="420"/>
      <c r="CF6" s="420"/>
      <c r="CG6" s="420"/>
      <c r="CH6" s="420"/>
      <c r="CI6" s="420"/>
      <c r="CJ6" s="420"/>
      <c r="CK6" s="420"/>
      <c r="CL6" s="420"/>
      <c r="CM6" s="420"/>
      <c r="CN6" s="420"/>
      <c r="CO6" s="420"/>
      <c r="CP6" s="420"/>
      <c r="CQ6" s="420"/>
      <c r="CR6" s="420"/>
      <c r="CS6" s="420"/>
      <c r="CT6" s="420"/>
      <c r="CU6" s="420"/>
      <c r="CV6" s="420"/>
      <c r="CW6" s="420"/>
      <c r="CX6" s="420"/>
      <c r="CY6" s="420"/>
      <c r="CZ6" s="420"/>
      <c r="DA6" s="420"/>
      <c r="DB6" s="420"/>
      <c r="DC6" s="420"/>
      <c r="DD6" s="420"/>
      <c r="DE6" s="420"/>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420"/>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c r="BY7" s="420"/>
      <c r="BZ7" s="420"/>
      <c r="CA7" s="420"/>
      <c r="CB7" s="420"/>
      <c r="CC7" s="420"/>
      <c r="CD7" s="420"/>
      <c r="CE7" s="420"/>
      <c r="CF7" s="420"/>
      <c r="CG7" s="420"/>
      <c r="CH7" s="420"/>
      <c r="CI7" s="420"/>
      <c r="CJ7" s="420"/>
      <c r="CK7" s="420"/>
      <c r="CL7" s="420"/>
      <c r="CM7" s="420"/>
      <c r="CN7" s="420"/>
      <c r="CO7" s="420"/>
      <c r="CP7" s="420"/>
      <c r="CQ7" s="420"/>
      <c r="CR7" s="420"/>
      <c r="CS7" s="420"/>
      <c r="CT7" s="420"/>
      <c r="CU7" s="420"/>
      <c r="CV7" s="420"/>
      <c r="CW7" s="420"/>
      <c r="CX7" s="420"/>
      <c r="CY7" s="420"/>
      <c r="CZ7" s="420"/>
      <c r="DA7" s="420"/>
      <c r="DB7" s="420"/>
      <c r="DC7" s="420"/>
      <c r="DD7" s="420"/>
      <c r="DE7" s="420"/>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420"/>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c r="BY8" s="420"/>
      <c r="BZ8" s="420"/>
      <c r="CA8" s="420"/>
      <c r="CB8" s="420"/>
      <c r="CC8" s="420"/>
      <c r="CD8" s="420"/>
      <c r="CE8" s="420"/>
      <c r="CF8" s="420"/>
      <c r="CG8" s="420"/>
      <c r="CH8" s="420"/>
      <c r="CI8" s="420"/>
      <c r="CJ8" s="420"/>
      <c r="CK8" s="420"/>
      <c r="CL8" s="420"/>
      <c r="CM8" s="420"/>
      <c r="CN8" s="420"/>
      <c r="CO8" s="420"/>
      <c r="CP8" s="420"/>
      <c r="CQ8" s="420"/>
      <c r="CR8" s="420"/>
      <c r="CS8" s="420"/>
      <c r="CT8" s="420"/>
      <c r="CU8" s="420"/>
      <c r="CV8" s="420"/>
      <c r="CW8" s="420"/>
      <c r="CX8" s="420"/>
      <c r="CY8" s="420"/>
      <c r="CZ8" s="420"/>
      <c r="DA8" s="420"/>
      <c r="DB8" s="420"/>
      <c r="DC8" s="420"/>
      <c r="DD8" s="420"/>
      <c r="DE8" s="420"/>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420"/>
      <c r="B9" s="420"/>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c r="BY9" s="420"/>
      <c r="BZ9" s="420"/>
      <c r="CA9" s="420"/>
      <c r="CB9" s="420"/>
      <c r="CC9" s="420"/>
      <c r="CD9" s="420"/>
      <c r="CE9" s="420"/>
      <c r="CF9" s="420"/>
      <c r="CG9" s="420"/>
      <c r="CH9" s="420"/>
      <c r="CI9" s="420"/>
      <c r="CJ9" s="420"/>
      <c r="CK9" s="420"/>
      <c r="CL9" s="420"/>
      <c r="CM9" s="420"/>
      <c r="CN9" s="420"/>
      <c r="CO9" s="420"/>
      <c r="CP9" s="420"/>
      <c r="CQ9" s="420"/>
      <c r="CR9" s="420"/>
      <c r="CS9" s="420"/>
      <c r="CT9" s="420"/>
      <c r="CU9" s="420"/>
      <c r="CV9" s="420"/>
      <c r="CW9" s="420"/>
      <c r="CX9" s="420"/>
      <c r="CY9" s="420"/>
      <c r="CZ9" s="420"/>
      <c r="DA9" s="420"/>
      <c r="DB9" s="420"/>
      <c r="DC9" s="420"/>
      <c r="DD9" s="420"/>
      <c r="DE9" s="420"/>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420"/>
      <c r="B10" s="420"/>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0"/>
      <c r="CD10" s="420"/>
      <c r="CE10" s="420"/>
      <c r="CF10" s="420"/>
      <c r="CG10" s="420"/>
      <c r="CH10" s="420"/>
      <c r="CI10" s="420"/>
      <c r="CJ10" s="420"/>
      <c r="CK10" s="420"/>
      <c r="CL10" s="420"/>
      <c r="CM10" s="420"/>
      <c r="CN10" s="420"/>
      <c r="CO10" s="420"/>
      <c r="CP10" s="420"/>
      <c r="CQ10" s="420"/>
      <c r="CR10" s="420"/>
      <c r="CS10" s="420"/>
      <c r="CT10" s="420"/>
      <c r="CU10" s="420"/>
      <c r="CV10" s="420"/>
      <c r="CW10" s="420"/>
      <c r="CX10" s="420"/>
      <c r="CY10" s="420"/>
      <c r="CZ10" s="420"/>
      <c r="DA10" s="420"/>
      <c r="DB10" s="420"/>
      <c r="DC10" s="420"/>
      <c r="DD10" s="420"/>
      <c r="DE10" s="420"/>
      <c r="DF10" s="291"/>
      <c r="DG10" s="291"/>
      <c r="DH10" s="291"/>
      <c r="DI10" s="291"/>
      <c r="DJ10" s="291"/>
      <c r="DK10" s="291"/>
      <c r="DL10" s="291"/>
      <c r="DM10" s="291"/>
      <c r="DN10" s="291"/>
      <c r="DO10" s="291"/>
      <c r="DP10" s="291"/>
      <c r="DQ10" s="291"/>
      <c r="DR10" s="291"/>
      <c r="DS10" s="291"/>
      <c r="DT10" s="291"/>
      <c r="DU10" s="291"/>
      <c r="DV10" s="291"/>
      <c r="DW10" s="291"/>
      <c r="EM10" s="290" t="s">
        <v>618</v>
      </c>
    </row>
    <row r="11" spans="1:143" s="290" customFormat="1" ht="13.2" x14ac:dyDescent="0.2">
      <c r="A11" s="420"/>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0"/>
      <c r="AK11" s="420"/>
      <c r="AL11" s="420"/>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0"/>
      <c r="BS11" s="420"/>
      <c r="BT11" s="420"/>
      <c r="BU11" s="420"/>
      <c r="BV11" s="420"/>
      <c r="BW11" s="420"/>
      <c r="BX11" s="420"/>
      <c r="BY11" s="420"/>
      <c r="BZ11" s="420"/>
      <c r="CA11" s="420"/>
      <c r="CB11" s="420"/>
      <c r="CC11" s="420"/>
      <c r="CD11" s="420"/>
      <c r="CE11" s="420"/>
      <c r="CF11" s="420"/>
      <c r="CG11" s="420"/>
      <c r="CH11" s="420"/>
      <c r="CI11" s="420"/>
      <c r="CJ11" s="420"/>
      <c r="CK11" s="420"/>
      <c r="CL11" s="420"/>
      <c r="CM11" s="420"/>
      <c r="CN11" s="420"/>
      <c r="CO11" s="420"/>
      <c r="CP11" s="420"/>
      <c r="CQ11" s="420"/>
      <c r="CR11" s="420"/>
      <c r="CS11" s="420"/>
      <c r="CT11" s="420"/>
      <c r="CU11" s="420"/>
      <c r="CV11" s="420"/>
      <c r="CW11" s="420"/>
      <c r="CX11" s="420"/>
      <c r="CY11" s="420"/>
      <c r="CZ11" s="420"/>
      <c r="DA11" s="420"/>
      <c r="DB11" s="420"/>
      <c r="DC11" s="420"/>
      <c r="DD11" s="420"/>
      <c r="DE11" s="42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420"/>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420"/>
      <c r="CA12" s="420"/>
      <c r="CB12" s="420"/>
      <c r="CC12" s="420"/>
      <c r="CD12" s="420"/>
      <c r="CE12" s="420"/>
      <c r="CF12" s="420"/>
      <c r="CG12" s="420"/>
      <c r="CH12" s="420"/>
      <c r="CI12" s="420"/>
      <c r="CJ12" s="420"/>
      <c r="CK12" s="420"/>
      <c r="CL12" s="420"/>
      <c r="CM12" s="420"/>
      <c r="CN12" s="420"/>
      <c r="CO12" s="420"/>
      <c r="CP12" s="420"/>
      <c r="CQ12" s="420"/>
      <c r="CR12" s="420"/>
      <c r="CS12" s="420"/>
      <c r="CT12" s="420"/>
      <c r="CU12" s="420"/>
      <c r="CV12" s="420"/>
      <c r="CW12" s="420"/>
      <c r="CX12" s="420"/>
      <c r="CY12" s="420"/>
      <c r="CZ12" s="420"/>
      <c r="DA12" s="420"/>
      <c r="DB12" s="420"/>
      <c r="DC12" s="420"/>
      <c r="DD12" s="420"/>
      <c r="DE12" s="420"/>
      <c r="DF12" s="291"/>
      <c r="DG12" s="291"/>
      <c r="DH12" s="291"/>
      <c r="DI12" s="291"/>
      <c r="DJ12" s="291"/>
      <c r="DK12" s="291"/>
      <c r="DL12" s="291"/>
      <c r="DM12" s="291"/>
      <c r="DN12" s="291"/>
      <c r="DO12" s="291"/>
      <c r="DP12" s="291"/>
      <c r="DQ12" s="291"/>
      <c r="DR12" s="291"/>
      <c r="DS12" s="291"/>
      <c r="DT12" s="291"/>
      <c r="DU12" s="291"/>
      <c r="DV12" s="291"/>
      <c r="DW12" s="291"/>
      <c r="EM12" s="290" t="s">
        <v>618</v>
      </c>
    </row>
    <row r="13" spans="1:143" s="290" customFormat="1" ht="13.2" x14ac:dyDescent="0.2">
      <c r="A13" s="420"/>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0"/>
      <c r="CD13" s="420"/>
      <c r="CE13" s="420"/>
      <c r="CF13" s="420"/>
      <c r="CG13" s="420"/>
      <c r="CH13" s="420"/>
      <c r="CI13" s="420"/>
      <c r="CJ13" s="420"/>
      <c r="CK13" s="420"/>
      <c r="CL13" s="420"/>
      <c r="CM13" s="420"/>
      <c r="CN13" s="420"/>
      <c r="CO13" s="420"/>
      <c r="CP13" s="420"/>
      <c r="CQ13" s="420"/>
      <c r="CR13" s="420"/>
      <c r="CS13" s="420"/>
      <c r="CT13" s="420"/>
      <c r="CU13" s="420"/>
      <c r="CV13" s="420"/>
      <c r="CW13" s="420"/>
      <c r="CX13" s="420"/>
      <c r="CY13" s="420"/>
      <c r="CZ13" s="420"/>
      <c r="DA13" s="420"/>
      <c r="DB13" s="420"/>
      <c r="DC13" s="420"/>
      <c r="DD13" s="420"/>
      <c r="DE13" s="42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420"/>
      <c r="B14" s="420"/>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0"/>
      <c r="CT14" s="420"/>
      <c r="CU14" s="420"/>
      <c r="CV14" s="420"/>
      <c r="CW14" s="420"/>
      <c r="CX14" s="420"/>
      <c r="CY14" s="420"/>
      <c r="CZ14" s="420"/>
      <c r="DA14" s="420"/>
      <c r="DB14" s="420"/>
      <c r="DC14" s="420"/>
      <c r="DD14" s="420"/>
      <c r="DE14" s="42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5"/>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0"/>
      <c r="CL15" s="420"/>
      <c r="CM15" s="420"/>
      <c r="CN15" s="420"/>
      <c r="CO15" s="420"/>
      <c r="CP15" s="420"/>
      <c r="CQ15" s="420"/>
      <c r="CR15" s="420"/>
      <c r="CS15" s="420"/>
      <c r="CT15" s="420"/>
      <c r="CU15" s="420"/>
      <c r="CV15" s="420"/>
      <c r="CW15" s="420"/>
      <c r="CX15" s="420"/>
      <c r="CY15" s="420"/>
      <c r="CZ15" s="420"/>
      <c r="DA15" s="420"/>
      <c r="DB15" s="420"/>
      <c r="DC15" s="420"/>
      <c r="DD15" s="420"/>
      <c r="DE15" s="42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5"/>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0"/>
      <c r="BS16" s="420"/>
      <c r="BT16" s="420"/>
      <c r="BU16" s="420"/>
      <c r="BV16" s="420"/>
      <c r="BW16" s="420"/>
      <c r="BX16" s="420"/>
      <c r="BY16" s="420"/>
      <c r="BZ16" s="420"/>
      <c r="CA16" s="420"/>
      <c r="CB16" s="420"/>
      <c r="CC16" s="420"/>
      <c r="CD16" s="420"/>
      <c r="CE16" s="420"/>
      <c r="CF16" s="420"/>
      <c r="CG16" s="420"/>
      <c r="CH16" s="420"/>
      <c r="CI16" s="420"/>
      <c r="CJ16" s="420"/>
      <c r="CK16" s="420"/>
      <c r="CL16" s="420"/>
      <c r="CM16" s="420"/>
      <c r="CN16" s="420"/>
      <c r="CO16" s="420"/>
      <c r="CP16" s="420"/>
      <c r="CQ16" s="420"/>
      <c r="CR16" s="420"/>
      <c r="CS16" s="420"/>
      <c r="CT16" s="420"/>
      <c r="CU16" s="420"/>
      <c r="CV16" s="420"/>
      <c r="CW16" s="420"/>
      <c r="CX16" s="420"/>
      <c r="CY16" s="420"/>
      <c r="CZ16" s="420"/>
      <c r="DA16" s="420"/>
      <c r="DB16" s="420"/>
      <c r="DC16" s="420"/>
      <c r="DD16" s="420"/>
      <c r="DE16" s="42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5"/>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0"/>
      <c r="CD17" s="420"/>
      <c r="CE17" s="420"/>
      <c r="CF17" s="420"/>
      <c r="CG17" s="420"/>
      <c r="CH17" s="420"/>
      <c r="CI17" s="420"/>
      <c r="CJ17" s="420"/>
      <c r="CK17" s="420"/>
      <c r="CL17" s="420"/>
      <c r="CM17" s="420"/>
      <c r="CN17" s="420"/>
      <c r="CO17" s="420"/>
      <c r="CP17" s="420"/>
      <c r="CQ17" s="420"/>
      <c r="CR17" s="420"/>
      <c r="CS17" s="420"/>
      <c r="CT17" s="420"/>
      <c r="CU17" s="420"/>
      <c r="CV17" s="420"/>
      <c r="CW17" s="420"/>
      <c r="CX17" s="420"/>
      <c r="CY17" s="420"/>
      <c r="CZ17" s="420"/>
      <c r="DA17" s="420"/>
      <c r="DB17" s="420"/>
      <c r="DC17" s="420"/>
      <c r="DD17" s="420"/>
      <c r="DE17" s="42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5"/>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0"/>
      <c r="CD18" s="420"/>
      <c r="CE18" s="420"/>
      <c r="CF18" s="420"/>
      <c r="CG18" s="420"/>
      <c r="CH18" s="420"/>
      <c r="CI18" s="420"/>
      <c r="CJ18" s="420"/>
      <c r="CK18" s="420"/>
      <c r="CL18" s="420"/>
      <c r="CM18" s="420"/>
      <c r="CN18" s="420"/>
      <c r="CO18" s="420"/>
      <c r="CP18" s="420"/>
      <c r="CQ18" s="420"/>
      <c r="CR18" s="420"/>
      <c r="CS18" s="420"/>
      <c r="CT18" s="420"/>
      <c r="CU18" s="420"/>
      <c r="CV18" s="420"/>
      <c r="CW18" s="420"/>
      <c r="CX18" s="420"/>
      <c r="CY18" s="420"/>
      <c r="CZ18" s="420"/>
      <c r="DA18" s="420"/>
      <c r="DB18" s="420"/>
      <c r="DC18" s="420"/>
      <c r="DD18" s="420"/>
      <c r="DE18" s="420"/>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85"/>
      <c r="DE19" s="385"/>
    </row>
    <row r="20" spans="1:351" ht="13.2" x14ac:dyDescent="0.2">
      <c r="DD20" s="385"/>
      <c r="DE20" s="385"/>
    </row>
    <row r="21" spans="1:351" ht="16.2" x14ac:dyDescent="0.2">
      <c r="B21" s="419"/>
      <c r="C21" s="415"/>
      <c r="D21" s="415"/>
      <c r="E21" s="415"/>
      <c r="F21" s="415"/>
      <c r="G21" s="415"/>
      <c r="H21" s="415"/>
      <c r="I21" s="415"/>
      <c r="J21" s="415"/>
      <c r="K21" s="415"/>
      <c r="L21" s="415"/>
      <c r="M21" s="415"/>
      <c r="N21" s="418"/>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8"/>
      <c r="AU21" s="415"/>
      <c r="AV21" s="415"/>
      <c r="AW21" s="415"/>
      <c r="AX21" s="415"/>
      <c r="AY21" s="415"/>
      <c r="AZ21" s="415"/>
      <c r="BA21" s="415"/>
      <c r="BB21" s="415"/>
      <c r="BC21" s="415"/>
      <c r="BD21" s="415"/>
      <c r="BE21" s="415"/>
      <c r="BF21" s="418"/>
      <c r="BG21" s="415"/>
      <c r="BH21" s="415"/>
      <c r="BI21" s="415"/>
      <c r="BJ21" s="415"/>
      <c r="BK21" s="415"/>
      <c r="BL21" s="415"/>
      <c r="BM21" s="415"/>
      <c r="BN21" s="415"/>
      <c r="BO21" s="415"/>
      <c r="BP21" s="415"/>
      <c r="BQ21" s="415"/>
      <c r="BR21" s="418"/>
      <c r="BS21" s="415"/>
      <c r="BT21" s="415"/>
      <c r="BU21" s="415"/>
      <c r="BV21" s="415"/>
      <c r="BW21" s="415"/>
      <c r="BX21" s="415"/>
      <c r="BY21" s="415"/>
      <c r="BZ21" s="415"/>
      <c r="CA21" s="415"/>
      <c r="CB21" s="415"/>
      <c r="CC21" s="415"/>
      <c r="CD21" s="418"/>
      <c r="CE21" s="415"/>
      <c r="CF21" s="415"/>
      <c r="CG21" s="415"/>
      <c r="CH21" s="415"/>
      <c r="CI21" s="415"/>
      <c r="CJ21" s="415"/>
      <c r="CK21" s="415"/>
      <c r="CL21" s="415"/>
      <c r="CM21" s="415"/>
      <c r="CN21" s="415"/>
      <c r="CO21" s="415"/>
      <c r="CP21" s="418"/>
      <c r="CQ21" s="415"/>
      <c r="CR21" s="415"/>
      <c r="CS21" s="415"/>
      <c r="CT21" s="415"/>
      <c r="CU21" s="415"/>
      <c r="CV21" s="415"/>
      <c r="CW21" s="415"/>
      <c r="CX21" s="415"/>
      <c r="CY21" s="415"/>
      <c r="CZ21" s="415"/>
      <c r="DA21" s="415"/>
      <c r="DB21" s="418"/>
      <c r="DC21" s="415"/>
      <c r="DD21" s="414"/>
      <c r="DE21" s="385"/>
      <c r="MM21" s="417"/>
    </row>
    <row r="22" spans="1:351" ht="16.2" x14ac:dyDescent="0.2">
      <c r="B22" s="386"/>
      <c r="MM22" s="417"/>
    </row>
    <row r="23" spans="1:351" ht="13.2" x14ac:dyDescent="0.2">
      <c r="B23" s="386"/>
    </row>
    <row r="24" spans="1:351" ht="13.2" x14ac:dyDescent="0.2">
      <c r="B24" s="386"/>
    </row>
    <row r="25" spans="1:351" ht="13.2" x14ac:dyDescent="0.2">
      <c r="B25" s="386"/>
    </row>
    <row r="26" spans="1:351" ht="13.2" x14ac:dyDescent="0.2">
      <c r="B26" s="386"/>
    </row>
    <row r="27" spans="1:351" ht="13.2" x14ac:dyDescent="0.2">
      <c r="B27" s="386"/>
    </row>
    <row r="28" spans="1:351" ht="13.2" x14ac:dyDescent="0.2">
      <c r="B28" s="386"/>
    </row>
    <row r="29" spans="1:351" ht="13.2" x14ac:dyDescent="0.2">
      <c r="B29" s="386"/>
    </row>
    <row r="30" spans="1:351" ht="13.2" x14ac:dyDescent="0.2">
      <c r="B30" s="386"/>
    </row>
    <row r="31" spans="1:351" ht="13.2" x14ac:dyDescent="0.2">
      <c r="B31" s="386"/>
    </row>
    <row r="32" spans="1:351" ht="13.2" x14ac:dyDescent="0.2">
      <c r="B32" s="386"/>
    </row>
    <row r="33" spans="2:109" ht="13.2" x14ac:dyDescent="0.2">
      <c r="B33" s="386"/>
    </row>
    <row r="34" spans="2:109" ht="13.2" x14ac:dyDescent="0.2">
      <c r="B34" s="386"/>
    </row>
    <row r="35" spans="2:109" ht="13.2" x14ac:dyDescent="0.2">
      <c r="B35" s="386"/>
    </row>
    <row r="36" spans="2:109" ht="13.2" x14ac:dyDescent="0.2">
      <c r="B36" s="386"/>
    </row>
    <row r="37" spans="2:109" ht="13.2" x14ac:dyDescent="0.2">
      <c r="B37" s="386"/>
    </row>
    <row r="38" spans="2:109" ht="13.2" x14ac:dyDescent="0.2">
      <c r="B38" s="386"/>
    </row>
    <row r="39" spans="2:109" ht="13.2" x14ac:dyDescent="0.2">
      <c r="B39" s="391"/>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0"/>
      <c r="AX39" s="390"/>
      <c r="AY39" s="390"/>
      <c r="AZ39" s="390"/>
      <c r="BA39" s="390"/>
      <c r="BB39" s="390"/>
      <c r="BC39" s="390"/>
      <c r="BD39" s="390"/>
      <c r="BE39" s="390"/>
      <c r="BF39" s="390"/>
      <c r="BG39" s="390"/>
      <c r="BH39" s="390"/>
      <c r="BI39" s="390"/>
      <c r="BJ39" s="390"/>
      <c r="BK39" s="390"/>
      <c r="BL39" s="390"/>
      <c r="BM39" s="390"/>
      <c r="BN39" s="390"/>
      <c r="BO39" s="390"/>
      <c r="BP39" s="390"/>
      <c r="BQ39" s="390"/>
      <c r="BR39" s="390"/>
      <c r="BS39" s="390"/>
      <c r="BT39" s="390"/>
      <c r="BU39" s="390"/>
      <c r="BV39" s="390"/>
      <c r="BW39" s="390"/>
      <c r="BX39" s="390"/>
      <c r="BY39" s="390"/>
      <c r="BZ39" s="390"/>
      <c r="CA39" s="390"/>
      <c r="CB39" s="390"/>
      <c r="CC39" s="390"/>
      <c r="CD39" s="390"/>
      <c r="CE39" s="390"/>
      <c r="CF39" s="390"/>
      <c r="CG39" s="390"/>
      <c r="CH39" s="390"/>
      <c r="CI39" s="390"/>
      <c r="CJ39" s="390"/>
      <c r="CK39" s="390"/>
      <c r="CL39" s="390"/>
      <c r="CM39" s="390"/>
      <c r="CN39" s="390"/>
      <c r="CO39" s="390"/>
      <c r="CP39" s="390"/>
      <c r="CQ39" s="390"/>
      <c r="CR39" s="390"/>
      <c r="CS39" s="390"/>
      <c r="CT39" s="390"/>
      <c r="CU39" s="390"/>
      <c r="CV39" s="390"/>
      <c r="CW39" s="390"/>
      <c r="CX39" s="390"/>
      <c r="CY39" s="390"/>
      <c r="CZ39" s="390"/>
      <c r="DA39" s="390"/>
      <c r="DB39" s="390"/>
      <c r="DC39" s="390"/>
      <c r="DD39" s="389"/>
    </row>
    <row r="40" spans="2:109" ht="13.2" x14ac:dyDescent="0.2">
      <c r="B40" s="406"/>
      <c r="DD40" s="406"/>
      <c r="DE40" s="385"/>
    </row>
    <row r="41" spans="2:109" ht="16.2" x14ac:dyDescent="0.2">
      <c r="B41" s="416" t="s">
        <v>617</v>
      </c>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5"/>
      <c r="BR41" s="415"/>
      <c r="BS41" s="415"/>
      <c r="BT41" s="415"/>
      <c r="BU41" s="415"/>
      <c r="BV41" s="415"/>
      <c r="BW41" s="415"/>
      <c r="BX41" s="415"/>
      <c r="BY41" s="415"/>
      <c r="BZ41" s="415"/>
      <c r="CA41" s="415"/>
      <c r="CB41" s="415"/>
      <c r="CC41" s="415"/>
      <c r="CD41" s="415"/>
      <c r="CE41" s="415"/>
      <c r="CF41" s="415"/>
      <c r="CG41" s="415"/>
      <c r="CH41" s="415"/>
      <c r="CI41" s="415"/>
      <c r="CJ41" s="415"/>
      <c r="CK41" s="415"/>
      <c r="CL41" s="415"/>
      <c r="CM41" s="415"/>
      <c r="CN41" s="415"/>
      <c r="CO41" s="415"/>
      <c r="CP41" s="415"/>
      <c r="CQ41" s="415"/>
      <c r="CR41" s="415"/>
      <c r="CS41" s="415"/>
      <c r="CT41" s="415"/>
      <c r="CU41" s="415"/>
      <c r="CV41" s="415"/>
      <c r="CW41" s="415"/>
      <c r="CX41" s="415"/>
      <c r="CY41" s="415"/>
      <c r="CZ41" s="415"/>
      <c r="DA41" s="415"/>
      <c r="DB41" s="415"/>
      <c r="DC41" s="415"/>
      <c r="DD41" s="414"/>
    </row>
    <row r="42" spans="2:109" ht="13.2" x14ac:dyDescent="0.2">
      <c r="B42" s="386"/>
      <c r="G42" s="402"/>
      <c r="I42" s="401"/>
      <c r="J42" s="401"/>
      <c r="K42" s="401"/>
      <c r="AM42" s="402"/>
      <c r="AN42" s="402" t="s">
        <v>613</v>
      </c>
      <c r="AP42" s="401"/>
      <c r="AQ42" s="401"/>
      <c r="AR42" s="401"/>
      <c r="AY42" s="402"/>
      <c r="BA42" s="401"/>
      <c r="BB42" s="401"/>
      <c r="BC42" s="401"/>
      <c r="BK42" s="402"/>
      <c r="BM42" s="401"/>
      <c r="BN42" s="401"/>
      <c r="BO42" s="401"/>
      <c r="BW42" s="402"/>
      <c r="BY42" s="401"/>
      <c r="BZ42" s="401"/>
      <c r="CA42" s="401"/>
      <c r="CI42" s="402"/>
      <c r="CK42" s="401"/>
      <c r="CL42" s="401"/>
      <c r="CM42" s="401"/>
      <c r="CU42" s="402"/>
      <c r="CW42" s="401"/>
      <c r="CX42" s="401"/>
      <c r="CY42" s="401"/>
    </row>
    <row r="43" spans="2:109" ht="13.5" customHeight="1" x14ac:dyDescent="0.2">
      <c r="B43" s="386"/>
      <c r="AN43" s="1318" t="s">
        <v>620</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ht="13.2" x14ac:dyDescent="0.2">
      <c r="B44" s="386"/>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ht="13.2" x14ac:dyDescent="0.2">
      <c r="B45" s="386"/>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ht="13.2" x14ac:dyDescent="0.2">
      <c r="B46" s="386"/>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ht="13.2" x14ac:dyDescent="0.2">
      <c r="B47" s="386"/>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ht="13.2" x14ac:dyDescent="0.2">
      <c r="B48" s="386"/>
      <c r="H48" s="393"/>
      <c r="I48" s="393"/>
      <c r="J48" s="393"/>
      <c r="AN48" s="393"/>
      <c r="AO48" s="393"/>
      <c r="AP48" s="393"/>
      <c r="AZ48" s="393"/>
      <c r="BA48" s="393"/>
      <c r="BB48" s="393"/>
      <c r="BL48" s="393"/>
      <c r="BM48" s="393"/>
      <c r="BN48" s="393"/>
      <c r="BX48" s="393"/>
      <c r="BY48" s="393"/>
      <c r="BZ48" s="393"/>
      <c r="CJ48" s="393"/>
      <c r="CK48" s="393"/>
      <c r="CL48" s="393"/>
      <c r="CV48" s="393"/>
      <c r="CW48" s="393"/>
      <c r="CX48" s="393"/>
    </row>
    <row r="49" spans="1:109" ht="13.2" x14ac:dyDescent="0.2">
      <c r="B49" s="386"/>
      <c r="AN49" s="385" t="s">
        <v>612</v>
      </c>
    </row>
    <row r="50" spans="1:109" ht="13.2" x14ac:dyDescent="0.2">
      <c r="B50" s="386"/>
      <c r="G50" s="1308"/>
      <c r="H50" s="1308"/>
      <c r="I50" s="1308"/>
      <c r="J50" s="1308"/>
      <c r="K50" s="395"/>
      <c r="L50" s="395"/>
      <c r="M50" s="394"/>
      <c r="N50" s="394"/>
      <c r="AN50" s="1313"/>
      <c r="AO50" s="1314"/>
      <c r="AP50" s="1314"/>
      <c r="AQ50" s="1314"/>
      <c r="AR50" s="1314"/>
      <c r="AS50" s="1314"/>
      <c r="AT50" s="1314"/>
      <c r="AU50" s="1314"/>
      <c r="AV50" s="1314"/>
      <c r="AW50" s="1314"/>
      <c r="AX50" s="1314"/>
      <c r="AY50" s="1314"/>
      <c r="AZ50" s="1314"/>
      <c r="BA50" s="1314"/>
      <c r="BB50" s="1314"/>
      <c r="BC50" s="1314"/>
      <c r="BD50" s="1314"/>
      <c r="BE50" s="1314"/>
      <c r="BF50" s="1314"/>
      <c r="BG50" s="1314"/>
      <c r="BH50" s="1314"/>
      <c r="BI50" s="1314"/>
      <c r="BJ50" s="1314"/>
      <c r="BK50" s="1314"/>
      <c r="BL50" s="1314"/>
      <c r="BM50" s="1314"/>
      <c r="BN50" s="1314"/>
      <c r="BO50" s="1315"/>
      <c r="BP50" s="1312" t="s">
        <v>561</v>
      </c>
      <c r="BQ50" s="1312"/>
      <c r="BR50" s="1312"/>
      <c r="BS50" s="1312"/>
      <c r="BT50" s="1312"/>
      <c r="BU50" s="1312"/>
      <c r="BV50" s="1312"/>
      <c r="BW50" s="1312"/>
      <c r="BX50" s="1312" t="s">
        <v>562</v>
      </c>
      <c r="BY50" s="1312"/>
      <c r="BZ50" s="1312"/>
      <c r="CA50" s="1312"/>
      <c r="CB50" s="1312"/>
      <c r="CC50" s="1312"/>
      <c r="CD50" s="1312"/>
      <c r="CE50" s="1312"/>
      <c r="CF50" s="1312" t="s">
        <v>563</v>
      </c>
      <c r="CG50" s="1312"/>
      <c r="CH50" s="1312"/>
      <c r="CI50" s="1312"/>
      <c r="CJ50" s="1312"/>
      <c r="CK50" s="1312"/>
      <c r="CL50" s="1312"/>
      <c r="CM50" s="1312"/>
      <c r="CN50" s="1312" t="s">
        <v>564</v>
      </c>
      <c r="CO50" s="1312"/>
      <c r="CP50" s="1312"/>
      <c r="CQ50" s="1312"/>
      <c r="CR50" s="1312"/>
      <c r="CS50" s="1312"/>
      <c r="CT50" s="1312"/>
      <c r="CU50" s="1312"/>
      <c r="CV50" s="1312" t="s">
        <v>565</v>
      </c>
      <c r="CW50" s="1312"/>
      <c r="CX50" s="1312"/>
      <c r="CY50" s="1312"/>
      <c r="CZ50" s="1312"/>
      <c r="DA50" s="1312"/>
      <c r="DB50" s="1312"/>
      <c r="DC50" s="1312"/>
    </row>
    <row r="51" spans="1:109" ht="13.5" customHeight="1" x14ac:dyDescent="0.2">
      <c r="B51" s="386"/>
      <c r="G51" s="1316"/>
      <c r="H51" s="1316"/>
      <c r="I51" s="1317"/>
      <c r="J51" s="1317"/>
      <c r="K51" s="1306"/>
      <c r="L51" s="1306"/>
      <c r="M51" s="1306"/>
      <c r="N51" s="1306"/>
      <c r="AM51" s="393"/>
      <c r="AN51" s="1307" t="s">
        <v>611</v>
      </c>
      <c r="AO51" s="1307"/>
      <c r="AP51" s="1307"/>
      <c r="AQ51" s="1307"/>
      <c r="AR51" s="1307"/>
      <c r="AS51" s="1307"/>
      <c r="AT51" s="1307"/>
      <c r="AU51" s="1307"/>
      <c r="AV51" s="1307"/>
      <c r="AW51" s="1307"/>
      <c r="AX51" s="1307"/>
      <c r="AY51" s="1307"/>
      <c r="AZ51" s="1307"/>
      <c r="BA51" s="1307"/>
      <c r="BB51" s="1307" t="s">
        <v>609</v>
      </c>
      <c r="BC51" s="1307"/>
      <c r="BD51" s="1307"/>
      <c r="BE51" s="1307"/>
      <c r="BF51" s="1307"/>
      <c r="BG51" s="1307"/>
      <c r="BH51" s="1307"/>
      <c r="BI51" s="1307"/>
      <c r="BJ51" s="1307"/>
      <c r="BK51" s="1307"/>
      <c r="BL51" s="1307"/>
      <c r="BM51" s="1307"/>
      <c r="BN51" s="1307"/>
      <c r="BO51" s="1307"/>
      <c r="BP51" s="1327"/>
      <c r="BQ51" s="1305"/>
      <c r="BR51" s="1305"/>
      <c r="BS51" s="1305"/>
      <c r="BT51" s="1305"/>
      <c r="BU51" s="1305"/>
      <c r="BV51" s="1305"/>
      <c r="BW51" s="1305"/>
      <c r="BX51" s="1305">
        <v>18.3</v>
      </c>
      <c r="BY51" s="1305"/>
      <c r="BZ51" s="1305"/>
      <c r="CA51" s="1305"/>
      <c r="CB51" s="1305"/>
      <c r="CC51" s="1305"/>
      <c r="CD51" s="1305"/>
      <c r="CE51" s="1305"/>
      <c r="CF51" s="1305">
        <v>25.4</v>
      </c>
      <c r="CG51" s="1305"/>
      <c r="CH51" s="1305"/>
      <c r="CI51" s="1305"/>
      <c r="CJ51" s="1305"/>
      <c r="CK51" s="1305"/>
      <c r="CL51" s="1305"/>
      <c r="CM51" s="1305"/>
      <c r="CN51" s="1305">
        <v>44.9</v>
      </c>
      <c r="CO51" s="1305"/>
      <c r="CP51" s="1305"/>
      <c r="CQ51" s="1305"/>
      <c r="CR51" s="1305"/>
      <c r="CS51" s="1305"/>
      <c r="CT51" s="1305"/>
      <c r="CU51" s="1305"/>
      <c r="CV51" s="1305">
        <v>42.4</v>
      </c>
      <c r="CW51" s="1305"/>
      <c r="CX51" s="1305"/>
      <c r="CY51" s="1305"/>
      <c r="CZ51" s="1305"/>
      <c r="DA51" s="1305"/>
      <c r="DB51" s="1305"/>
      <c r="DC51" s="1305"/>
    </row>
    <row r="52" spans="1:109" ht="13.2" x14ac:dyDescent="0.2">
      <c r="B52" s="386"/>
      <c r="G52" s="1316"/>
      <c r="H52" s="1316"/>
      <c r="I52" s="1317"/>
      <c r="J52" s="1317"/>
      <c r="K52" s="1306"/>
      <c r="L52" s="1306"/>
      <c r="M52" s="1306"/>
      <c r="N52" s="1306"/>
      <c r="AM52" s="393"/>
      <c r="AN52" s="1307"/>
      <c r="AO52" s="1307"/>
      <c r="AP52" s="1307"/>
      <c r="AQ52" s="1307"/>
      <c r="AR52" s="1307"/>
      <c r="AS52" s="1307"/>
      <c r="AT52" s="1307"/>
      <c r="AU52" s="1307"/>
      <c r="AV52" s="1307"/>
      <c r="AW52" s="1307"/>
      <c r="AX52" s="1307"/>
      <c r="AY52" s="1307"/>
      <c r="AZ52" s="1307"/>
      <c r="BA52" s="1307"/>
      <c r="BB52" s="1307"/>
      <c r="BC52" s="1307"/>
      <c r="BD52" s="1307"/>
      <c r="BE52" s="1307"/>
      <c r="BF52" s="1307"/>
      <c r="BG52" s="1307"/>
      <c r="BH52" s="1307"/>
      <c r="BI52" s="1307"/>
      <c r="BJ52" s="1307"/>
      <c r="BK52" s="1307"/>
      <c r="BL52" s="1307"/>
      <c r="BM52" s="1307"/>
      <c r="BN52" s="1307"/>
      <c r="BO52" s="1307"/>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ht="13.2" x14ac:dyDescent="0.2">
      <c r="A53" s="401"/>
      <c r="B53" s="386"/>
      <c r="G53" s="1316"/>
      <c r="H53" s="1316"/>
      <c r="I53" s="1308"/>
      <c r="J53" s="1308"/>
      <c r="K53" s="1306"/>
      <c r="L53" s="1306"/>
      <c r="M53" s="1306"/>
      <c r="N53" s="1306"/>
      <c r="AM53" s="393"/>
      <c r="AN53" s="1307"/>
      <c r="AO53" s="1307"/>
      <c r="AP53" s="1307"/>
      <c r="AQ53" s="1307"/>
      <c r="AR53" s="1307"/>
      <c r="AS53" s="1307"/>
      <c r="AT53" s="1307"/>
      <c r="AU53" s="1307"/>
      <c r="AV53" s="1307"/>
      <c r="AW53" s="1307"/>
      <c r="AX53" s="1307"/>
      <c r="AY53" s="1307"/>
      <c r="AZ53" s="1307"/>
      <c r="BA53" s="1307"/>
      <c r="BB53" s="1307" t="s">
        <v>616</v>
      </c>
      <c r="BC53" s="1307"/>
      <c r="BD53" s="1307"/>
      <c r="BE53" s="1307"/>
      <c r="BF53" s="1307"/>
      <c r="BG53" s="1307"/>
      <c r="BH53" s="1307"/>
      <c r="BI53" s="1307"/>
      <c r="BJ53" s="1307"/>
      <c r="BK53" s="1307"/>
      <c r="BL53" s="1307"/>
      <c r="BM53" s="1307"/>
      <c r="BN53" s="1307"/>
      <c r="BO53" s="1307"/>
      <c r="BP53" s="1327"/>
      <c r="BQ53" s="1305"/>
      <c r="BR53" s="1305"/>
      <c r="BS53" s="1305"/>
      <c r="BT53" s="1305"/>
      <c r="BU53" s="1305"/>
      <c r="BV53" s="1305"/>
      <c r="BW53" s="1305"/>
      <c r="BX53" s="1305">
        <v>54.9</v>
      </c>
      <c r="BY53" s="1305"/>
      <c r="BZ53" s="1305"/>
      <c r="CA53" s="1305"/>
      <c r="CB53" s="1305"/>
      <c r="CC53" s="1305"/>
      <c r="CD53" s="1305"/>
      <c r="CE53" s="1305"/>
      <c r="CF53" s="1305">
        <v>54.4</v>
      </c>
      <c r="CG53" s="1305"/>
      <c r="CH53" s="1305"/>
      <c r="CI53" s="1305"/>
      <c r="CJ53" s="1305"/>
      <c r="CK53" s="1305"/>
      <c r="CL53" s="1305"/>
      <c r="CM53" s="1305"/>
      <c r="CN53" s="1305">
        <v>52.9</v>
      </c>
      <c r="CO53" s="1305"/>
      <c r="CP53" s="1305"/>
      <c r="CQ53" s="1305"/>
      <c r="CR53" s="1305"/>
      <c r="CS53" s="1305"/>
      <c r="CT53" s="1305"/>
      <c r="CU53" s="1305"/>
      <c r="CV53" s="1305">
        <v>53.6</v>
      </c>
      <c r="CW53" s="1305"/>
      <c r="CX53" s="1305"/>
      <c r="CY53" s="1305"/>
      <c r="CZ53" s="1305"/>
      <c r="DA53" s="1305"/>
      <c r="DB53" s="1305"/>
      <c r="DC53" s="1305"/>
    </row>
    <row r="54" spans="1:109" ht="13.2" x14ac:dyDescent="0.2">
      <c r="A54" s="401"/>
      <c r="B54" s="386"/>
      <c r="G54" s="1316"/>
      <c r="H54" s="1316"/>
      <c r="I54" s="1308"/>
      <c r="J54" s="1308"/>
      <c r="K54" s="1306"/>
      <c r="L54" s="1306"/>
      <c r="M54" s="1306"/>
      <c r="N54" s="1306"/>
      <c r="AM54" s="393"/>
      <c r="AN54" s="1307"/>
      <c r="AO54" s="1307"/>
      <c r="AP54" s="1307"/>
      <c r="AQ54" s="1307"/>
      <c r="AR54" s="1307"/>
      <c r="AS54" s="1307"/>
      <c r="AT54" s="1307"/>
      <c r="AU54" s="1307"/>
      <c r="AV54" s="1307"/>
      <c r="AW54" s="1307"/>
      <c r="AX54" s="1307"/>
      <c r="AY54" s="1307"/>
      <c r="AZ54" s="1307"/>
      <c r="BA54" s="1307"/>
      <c r="BB54" s="1307"/>
      <c r="BC54" s="1307"/>
      <c r="BD54" s="1307"/>
      <c r="BE54" s="1307"/>
      <c r="BF54" s="1307"/>
      <c r="BG54" s="1307"/>
      <c r="BH54" s="1307"/>
      <c r="BI54" s="1307"/>
      <c r="BJ54" s="1307"/>
      <c r="BK54" s="1307"/>
      <c r="BL54" s="1307"/>
      <c r="BM54" s="1307"/>
      <c r="BN54" s="1307"/>
      <c r="BO54" s="1307"/>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ht="13.2" x14ac:dyDescent="0.2">
      <c r="A55" s="401"/>
      <c r="B55" s="386"/>
      <c r="G55" s="1308"/>
      <c r="H55" s="1308"/>
      <c r="I55" s="1308"/>
      <c r="J55" s="1308"/>
      <c r="K55" s="1306"/>
      <c r="L55" s="1306"/>
      <c r="M55" s="1306"/>
      <c r="N55" s="1306"/>
      <c r="AN55" s="1312" t="s">
        <v>610</v>
      </c>
      <c r="AO55" s="1312"/>
      <c r="AP55" s="1312"/>
      <c r="AQ55" s="1312"/>
      <c r="AR55" s="1312"/>
      <c r="AS55" s="1312"/>
      <c r="AT55" s="1312"/>
      <c r="AU55" s="1312"/>
      <c r="AV55" s="1312"/>
      <c r="AW55" s="1312"/>
      <c r="AX55" s="1312"/>
      <c r="AY55" s="1312"/>
      <c r="AZ55" s="1312"/>
      <c r="BA55" s="1312"/>
      <c r="BB55" s="1307" t="s">
        <v>609</v>
      </c>
      <c r="BC55" s="1307"/>
      <c r="BD55" s="1307"/>
      <c r="BE55" s="1307"/>
      <c r="BF55" s="1307"/>
      <c r="BG55" s="1307"/>
      <c r="BH55" s="1307"/>
      <c r="BI55" s="1307"/>
      <c r="BJ55" s="1307"/>
      <c r="BK55" s="1307"/>
      <c r="BL55" s="1307"/>
      <c r="BM55" s="1307"/>
      <c r="BN55" s="1307"/>
      <c r="BO55" s="1307"/>
      <c r="BP55" s="1327"/>
      <c r="BQ55" s="1305"/>
      <c r="BR55" s="1305"/>
      <c r="BS55" s="1305"/>
      <c r="BT55" s="1305"/>
      <c r="BU55" s="1305"/>
      <c r="BV55" s="1305"/>
      <c r="BW55" s="1305"/>
      <c r="BX55" s="1305">
        <v>25.4</v>
      </c>
      <c r="BY55" s="1305"/>
      <c r="BZ55" s="1305"/>
      <c r="CA55" s="1305"/>
      <c r="CB55" s="1305"/>
      <c r="CC55" s="1305"/>
      <c r="CD55" s="1305"/>
      <c r="CE55" s="1305"/>
      <c r="CF55" s="1305">
        <v>16.600000000000001</v>
      </c>
      <c r="CG55" s="1305"/>
      <c r="CH55" s="1305"/>
      <c r="CI55" s="1305"/>
      <c r="CJ55" s="1305"/>
      <c r="CK55" s="1305"/>
      <c r="CL55" s="1305"/>
      <c r="CM55" s="1305"/>
      <c r="CN55" s="1305">
        <v>17.399999999999999</v>
      </c>
      <c r="CO55" s="1305"/>
      <c r="CP55" s="1305"/>
      <c r="CQ55" s="1305"/>
      <c r="CR55" s="1305"/>
      <c r="CS55" s="1305"/>
      <c r="CT55" s="1305"/>
      <c r="CU55" s="1305"/>
      <c r="CV55" s="1305">
        <v>12.1</v>
      </c>
      <c r="CW55" s="1305"/>
      <c r="CX55" s="1305"/>
      <c r="CY55" s="1305"/>
      <c r="CZ55" s="1305"/>
      <c r="DA55" s="1305"/>
      <c r="DB55" s="1305"/>
      <c r="DC55" s="1305"/>
    </row>
    <row r="56" spans="1:109" ht="13.2" x14ac:dyDescent="0.2">
      <c r="A56" s="401"/>
      <c r="B56" s="386"/>
      <c r="G56" s="1308"/>
      <c r="H56" s="1308"/>
      <c r="I56" s="1308"/>
      <c r="J56" s="1308"/>
      <c r="K56" s="1306"/>
      <c r="L56" s="1306"/>
      <c r="M56" s="1306"/>
      <c r="N56" s="1306"/>
      <c r="AN56" s="1312"/>
      <c r="AO56" s="1312"/>
      <c r="AP56" s="1312"/>
      <c r="AQ56" s="1312"/>
      <c r="AR56" s="1312"/>
      <c r="AS56" s="1312"/>
      <c r="AT56" s="1312"/>
      <c r="AU56" s="1312"/>
      <c r="AV56" s="1312"/>
      <c r="AW56" s="1312"/>
      <c r="AX56" s="1312"/>
      <c r="AY56" s="1312"/>
      <c r="AZ56" s="1312"/>
      <c r="BA56" s="1312"/>
      <c r="BB56" s="1307"/>
      <c r="BC56" s="1307"/>
      <c r="BD56" s="1307"/>
      <c r="BE56" s="1307"/>
      <c r="BF56" s="1307"/>
      <c r="BG56" s="1307"/>
      <c r="BH56" s="1307"/>
      <c r="BI56" s="1307"/>
      <c r="BJ56" s="1307"/>
      <c r="BK56" s="1307"/>
      <c r="BL56" s="1307"/>
      <c r="BM56" s="1307"/>
      <c r="BN56" s="1307"/>
      <c r="BO56" s="1307"/>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1" customFormat="1" ht="13.2" x14ac:dyDescent="0.2">
      <c r="B57" s="407"/>
      <c r="G57" s="1308"/>
      <c r="H57" s="1308"/>
      <c r="I57" s="1310"/>
      <c r="J57" s="1310"/>
      <c r="K57" s="1306"/>
      <c r="L57" s="1306"/>
      <c r="M57" s="1306"/>
      <c r="N57" s="1306"/>
      <c r="AM57" s="385"/>
      <c r="AN57" s="1312"/>
      <c r="AO57" s="1312"/>
      <c r="AP57" s="1312"/>
      <c r="AQ57" s="1312"/>
      <c r="AR57" s="1312"/>
      <c r="AS57" s="1312"/>
      <c r="AT57" s="1312"/>
      <c r="AU57" s="1312"/>
      <c r="AV57" s="1312"/>
      <c r="AW57" s="1312"/>
      <c r="AX57" s="1312"/>
      <c r="AY57" s="1312"/>
      <c r="AZ57" s="1312"/>
      <c r="BA57" s="1312"/>
      <c r="BB57" s="1307" t="s">
        <v>615</v>
      </c>
      <c r="BC57" s="1307"/>
      <c r="BD57" s="1307"/>
      <c r="BE57" s="1307"/>
      <c r="BF57" s="1307"/>
      <c r="BG57" s="1307"/>
      <c r="BH57" s="1307"/>
      <c r="BI57" s="1307"/>
      <c r="BJ57" s="1307"/>
      <c r="BK57" s="1307"/>
      <c r="BL57" s="1307"/>
      <c r="BM57" s="1307"/>
      <c r="BN57" s="1307"/>
      <c r="BO57" s="1307"/>
      <c r="BP57" s="1327"/>
      <c r="BQ57" s="1305"/>
      <c r="BR57" s="1305"/>
      <c r="BS57" s="1305"/>
      <c r="BT57" s="1305"/>
      <c r="BU57" s="1305"/>
      <c r="BV57" s="1305"/>
      <c r="BW57" s="1305"/>
      <c r="BX57" s="1305">
        <v>52.6</v>
      </c>
      <c r="BY57" s="1305"/>
      <c r="BZ57" s="1305"/>
      <c r="CA57" s="1305"/>
      <c r="CB57" s="1305"/>
      <c r="CC57" s="1305"/>
      <c r="CD57" s="1305"/>
      <c r="CE57" s="1305"/>
      <c r="CF57" s="1305">
        <v>58.6</v>
      </c>
      <c r="CG57" s="1305"/>
      <c r="CH57" s="1305"/>
      <c r="CI57" s="1305"/>
      <c r="CJ57" s="1305"/>
      <c r="CK57" s="1305"/>
      <c r="CL57" s="1305"/>
      <c r="CM57" s="1305"/>
      <c r="CN57" s="1305">
        <v>58.9</v>
      </c>
      <c r="CO57" s="1305"/>
      <c r="CP57" s="1305"/>
      <c r="CQ57" s="1305"/>
      <c r="CR57" s="1305"/>
      <c r="CS57" s="1305"/>
      <c r="CT57" s="1305"/>
      <c r="CU57" s="1305"/>
      <c r="CV57" s="1305">
        <v>59.2</v>
      </c>
      <c r="CW57" s="1305"/>
      <c r="CX57" s="1305"/>
      <c r="CY57" s="1305"/>
      <c r="CZ57" s="1305"/>
      <c r="DA57" s="1305"/>
      <c r="DB57" s="1305"/>
      <c r="DC57" s="1305"/>
      <c r="DD57" s="412"/>
      <c r="DE57" s="407"/>
    </row>
    <row r="58" spans="1:109" s="401" customFormat="1" ht="13.2" x14ac:dyDescent="0.2">
      <c r="A58" s="385"/>
      <c r="B58" s="407"/>
      <c r="G58" s="1308"/>
      <c r="H58" s="1308"/>
      <c r="I58" s="1310"/>
      <c r="J58" s="1310"/>
      <c r="K58" s="1306"/>
      <c r="L58" s="1306"/>
      <c r="M58" s="1306"/>
      <c r="N58" s="1306"/>
      <c r="AM58" s="385"/>
      <c r="AN58" s="1312"/>
      <c r="AO58" s="1312"/>
      <c r="AP58" s="1312"/>
      <c r="AQ58" s="1312"/>
      <c r="AR58" s="1312"/>
      <c r="AS58" s="1312"/>
      <c r="AT58" s="1312"/>
      <c r="AU58" s="1312"/>
      <c r="AV58" s="1312"/>
      <c r="AW58" s="1312"/>
      <c r="AX58" s="1312"/>
      <c r="AY58" s="1312"/>
      <c r="AZ58" s="1312"/>
      <c r="BA58" s="1312"/>
      <c r="BB58" s="1307"/>
      <c r="BC58" s="1307"/>
      <c r="BD58" s="1307"/>
      <c r="BE58" s="1307"/>
      <c r="BF58" s="1307"/>
      <c r="BG58" s="1307"/>
      <c r="BH58" s="1307"/>
      <c r="BI58" s="1307"/>
      <c r="BJ58" s="1307"/>
      <c r="BK58" s="1307"/>
      <c r="BL58" s="1307"/>
      <c r="BM58" s="1307"/>
      <c r="BN58" s="1307"/>
      <c r="BO58" s="1307"/>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12"/>
      <c r="DE58" s="407"/>
    </row>
    <row r="59" spans="1:109" s="401" customFormat="1" ht="13.2" x14ac:dyDescent="0.2">
      <c r="A59" s="385"/>
      <c r="B59" s="407"/>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07"/>
    </row>
    <row r="60" spans="1:109" s="401" customFormat="1" ht="13.2" x14ac:dyDescent="0.2">
      <c r="A60" s="385"/>
      <c r="B60" s="407"/>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07"/>
    </row>
    <row r="61" spans="1:109" s="401" customFormat="1" ht="13.2" x14ac:dyDescent="0.2">
      <c r="A61" s="385"/>
      <c r="B61" s="411"/>
      <c r="C61" s="410"/>
      <c r="D61" s="410"/>
      <c r="E61" s="410"/>
      <c r="F61" s="410"/>
      <c r="G61" s="410"/>
      <c r="H61" s="410"/>
      <c r="I61" s="410"/>
      <c r="J61" s="410"/>
      <c r="K61" s="410"/>
      <c r="L61" s="410"/>
      <c r="M61" s="409"/>
      <c r="N61" s="409"/>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09"/>
      <c r="AT61" s="409"/>
      <c r="AU61" s="410"/>
      <c r="AV61" s="410"/>
      <c r="AW61" s="410"/>
      <c r="AX61" s="410"/>
      <c r="AY61" s="410"/>
      <c r="AZ61" s="410"/>
      <c r="BA61" s="410"/>
      <c r="BB61" s="410"/>
      <c r="BC61" s="410"/>
      <c r="BD61" s="410"/>
      <c r="BE61" s="409"/>
      <c r="BF61" s="409"/>
      <c r="BG61" s="410"/>
      <c r="BH61" s="410"/>
      <c r="BI61" s="410"/>
      <c r="BJ61" s="410"/>
      <c r="BK61" s="410"/>
      <c r="BL61" s="410"/>
      <c r="BM61" s="410"/>
      <c r="BN61" s="410"/>
      <c r="BO61" s="410"/>
      <c r="BP61" s="410"/>
      <c r="BQ61" s="409"/>
      <c r="BR61" s="409"/>
      <c r="BS61" s="410"/>
      <c r="BT61" s="410"/>
      <c r="BU61" s="410"/>
      <c r="BV61" s="410"/>
      <c r="BW61" s="410"/>
      <c r="BX61" s="410"/>
      <c r="BY61" s="410"/>
      <c r="BZ61" s="410"/>
      <c r="CA61" s="410"/>
      <c r="CB61" s="410"/>
      <c r="CC61" s="409"/>
      <c r="CD61" s="409"/>
      <c r="CE61" s="410"/>
      <c r="CF61" s="410"/>
      <c r="CG61" s="410"/>
      <c r="CH61" s="410"/>
      <c r="CI61" s="410"/>
      <c r="CJ61" s="410"/>
      <c r="CK61" s="410"/>
      <c r="CL61" s="410"/>
      <c r="CM61" s="410"/>
      <c r="CN61" s="410"/>
      <c r="CO61" s="409"/>
      <c r="CP61" s="409"/>
      <c r="CQ61" s="410"/>
      <c r="CR61" s="410"/>
      <c r="CS61" s="410"/>
      <c r="CT61" s="410"/>
      <c r="CU61" s="410"/>
      <c r="CV61" s="410"/>
      <c r="CW61" s="410"/>
      <c r="CX61" s="410"/>
      <c r="CY61" s="410"/>
      <c r="CZ61" s="410"/>
      <c r="DA61" s="409"/>
      <c r="DB61" s="409"/>
      <c r="DC61" s="409"/>
      <c r="DD61" s="408"/>
      <c r="DE61" s="407"/>
    </row>
    <row r="62" spans="1:109" ht="13.2" x14ac:dyDescent="0.2">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406"/>
      <c r="BR62" s="406"/>
      <c r="BS62" s="406"/>
      <c r="BT62" s="406"/>
      <c r="BU62" s="406"/>
      <c r="BV62" s="406"/>
      <c r="BW62" s="406"/>
      <c r="BX62" s="406"/>
      <c r="BY62" s="406"/>
      <c r="BZ62" s="406"/>
      <c r="CA62" s="406"/>
      <c r="CB62" s="406"/>
      <c r="CC62" s="406"/>
      <c r="CD62" s="406"/>
      <c r="CE62" s="406"/>
      <c r="CF62" s="406"/>
      <c r="CG62" s="406"/>
      <c r="CH62" s="406"/>
      <c r="CI62" s="406"/>
      <c r="CJ62" s="406"/>
      <c r="CK62" s="406"/>
      <c r="CL62" s="406"/>
      <c r="CM62" s="406"/>
      <c r="CN62" s="406"/>
      <c r="CO62" s="406"/>
      <c r="CP62" s="406"/>
      <c r="CQ62" s="406"/>
      <c r="CR62" s="406"/>
      <c r="CS62" s="406"/>
      <c r="CT62" s="406"/>
      <c r="CU62" s="406"/>
      <c r="CV62" s="406"/>
      <c r="CW62" s="406"/>
      <c r="CX62" s="406"/>
      <c r="CY62" s="406"/>
      <c r="CZ62" s="406"/>
      <c r="DA62" s="406"/>
      <c r="DB62" s="406"/>
      <c r="DC62" s="406"/>
      <c r="DD62" s="406"/>
      <c r="DE62" s="385"/>
    </row>
    <row r="63" spans="1:109" ht="16.2" x14ac:dyDescent="0.2">
      <c r="B63" s="405" t="s">
        <v>614</v>
      </c>
    </row>
    <row r="64" spans="1:109" ht="13.2" x14ac:dyDescent="0.2">
      <c r="B64" s="386"/>
      <c r="G64" s="402"/>
      <c r="I64" s="404"/>
      <c r="J64" s="404"/>
      <c r="K64" s="404"/>
      <c r="L64" s="404"/>
      <c r="M64" s="404"/>
      <c r="N64" s="403"/>
      <c r="AM64" s="402"/>
      <c r="AN64" s="402" t="s">
        <v>613</v>
      </c>
      <c r="AP64" s="401"/>
      <c r="AQ64" s="401"/>
      <c r="AR64" s="401"/>
      <c r="AY64" s="402"/>
      <c r="BA64" s="401"/>
      <c r="BB64" s="401"/>
      <c r="BC64" s="401"/>
      <c r="BK64" s="402"/>
      <c r="BM64" s="401"/>
      <c r="BN64" s="401"/>
      <c r="BO64" s="401"/>
      <c r="BW64" s="402"/>
      <c r="BY64" s="401"/>
      <c r="BZ64" s="401"/>
      <c r="CA64" s="401"/>
      <c r="CI64" s="402"/>
      <c r="CK64" s="401"/>
      <c r="CL64" s="401"/>
      <c r="CM64" s="401"/>
      <c r="CU64" s="402"/>
      <c r="CW64" s="401"/>
      <c r="CX64" s="401"/>
      <c r="CY64" s="401"/>
    </row>
    <row r="65" spans="2:107" ht="13.2" x14ac:dyDescent="0.2">
      <c r="B65" s="386"/>
      <c r="AN65" s="1318" t="s">
        <v>619</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ht="13.2" x14ac:dyDescent="0.2">
      <c r="B66" s="386"/>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ht="13.2" x14ac:dyDescent="0.2">
      <c r="B67" s="386"/>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ht="13.2" x14ac:dyDescent="0.2">
      <c r="B68" s="386"/>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ht="13.2" x14ac:dyDescent="0.2">
      <c r="B69" s="386"/>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ht="13.2" x14ac:dyDescent="0.2">
      <c r="B70" s="386"/>
      <c r="H70" s="400"/>
      <c r="I70" s="400"/>
      <c r="J70" s="398"/>
      <c r="K70" s="398"/>
      <c r="L70" s="397"/>
      <c r="M70" s="398"/>
      <c r="N70" s="397"/>
      <c r="AN70" s="393"/>
      <c r="AO70" s="393"/>
      <c r="AP70" s="393"/>
      <c r="AZ70" s="393"/>
      <c r="BA70" s="393"/>
      <c r="BB70" s="393"/>
      <c r="BL70" s="393"/>
      <c r="BM70" s="393"/>
      <c r="BN70" s="393"/>
      <c r="BX70" s="393"/>
      <c r="BY70" s="393"/>
      <c r="BZ70" s="393"/>
      <c r="CJ70" s="393"/>
      <c r="CK70" s="393"/>
      <c r="CL70" s="393"/>
      <c r="CV70" s="393"/>
      <c r="CW70" s="393"/>
      <c r="CX70" s="393"/>
    </row>
    <row r="71" spans="2:107" ht="13.2" x14ac:dyDescent="0.2">
      <c r="B71" s="386"/>
      <c r="G71" s="396"/>
      <c r="I71" s="399"/>
      <c r="J71" s="398"/>
      <c r="K71" s="398"/>
      <c r="L71" s="397"/>
      <c r="M71" s="398"/>
      <c r="N71" s="397"/>
      <c r="AM71" s="396"/>
      <c r="AN71" s="385" t="s">
        <v>612</v>
      </c>
    </row>
    <row r="72" spans="2:107" ht="13.2" x14ac:dyDescent="0.2">
      <c r="B72" s="386"/>
      <c r="G72" s="1308"/>
      <c r="H72" s="1308"/>
      <c r="I72" s="1308"/>
      <c r="J72" s="1308"/>
      <c r="K72" s="395"/>
      <c r="L72" s="395"/>
      <c r="M72" s="394"/>
      <c r="N72" s="394"/>
      <c r="AN72" s="1313"/>
      <c r="AO72" s="1314"/>
      <c r="AP72" s="1314"/>
      <c r="AQ72" s="1314"/>
      <c r="AR72" s="1314"/>
      <c r="AS72" s="1314"/>
      <c r="AT72" s="1314"/>
      <c r="AU72" s="1314"/>
      <c r="AV72" s="1314"/>
      <c r="AW72" s="1314"/>
      <c r="AX72" s="1314"/>
      <c r="AY72" s="1314"/>
      <c r="AZ72" s="1314"/>
      <c r="BA72" s="1314"/>
      <c r="BB72" s="1314"/>
      <c r="BC72" s="1314"/>
      <c r="BD72" s="1314"/>
      <c r="BE72" s="1314"/>
      <c r="BF72" s="1314"/>
      <c r="BG72" s="1314"/>
      <c r="BH72" s="1314"/>
      <c r="BI72" s="1314"/>
      <c r="BJ72" s="1314"/>
      <c r="BK72" s="1314"/>
      <c r="BL72" s="1314"/>
      <c r="BM72" s="1314"/>
      <c r="BN72" s="1314"/>
      <c r="BO72" s="1315"/>
      <c r="BP72" s="1312" t="s">
        <v>561</v>
      </c>
      <c r="BQ72" s="1312"/>
      <c r="BR72" s="1312"/>
      <c r="BS72" s="1312"/>
      <c r="BT72" s="1312"/>
      <c r="BU72" s="1312"/>
      <c r="BV72" s="1312"/>
      <c r="BW72" s="1312"/>
      <c r="BX72" s="1312" t="s">
        <v>562</v>
      </c>
      <c r="BY72" s="1312"/>
      <c r="BZ72" s="1312"/>
      <c r="CA72" s="1312"/>
      <c r="CB72" s="1312"/>
      <c r="CC72" s="1312"/>
      <c r="CD72" s="1312"/>
      <c r="CE72" s="1312"/>
      <c r="CF72" s="1312" t="s">
        <v>563</v>
      </c>
      <c r="CG72" s="1312"/>
      <c r="CH72" s="1312"/>
      <c r="CI72" s="1312"/>
      <c r="CJ72" s="1312"/>
      <c r="CK72" s="1312"/>
      <c r="CL72" s="1312"/>
      <c r="CM72" s="1312"/>
      <c r="CN72" s="1312" t="s">
        <v>564</v>
      </c>
      <c r="CO72" s="1312"/>
      <c r="CP72" s="1312"/>
      <c r="CQ72" s="1312"/>
      <c r="CR72" s="1312"/>
      <c r="CS72" s="1312"/>
      <c r="CT72" s="1312"/>
      <c r="CU72" s="1312"/>
      <c r="CV72" s="1312" t="s">
        <v>565</v>
      </c>
      <c r="CW72" s="1312"/>
      <c r="CX72" s="1312"/>
      <c r="CY72" s="1312"/>
      <c r="CZ72" s="1312"/>
      <c r="DA72" s="1312"/>
      <c r="DB72" s="1312"/>
      <c r="DC72" s="1312"/>
    </row>
    <row r="73" spans="2:107" ht="13.2" x14ac:dyDescent="0.2">
      <c r="B73" s="386"/>
      <c r="G73" s="1316"/>
      <c r="H73" s="1316"/>
      <c r="I73" s="1316"/>
      <c r="J73" s="1316"/>
      <c r="K73" s="1309"/>
      <c r="L73" s="1309"/>
      <c r="M73" s="1309"/>
      <c r="N73" s="1309"/>
      <c r="AM73" s="393"/>
      <c r="AN73" s="1307" t="s">
        <v>611</v>
      </c>
      <c r="AO73" s="1307"/>
      <c r="AP73" s="1307"/>
      <c r="AQ73" s="1307"/>
      <c r="AR73" s="1307"/>
      <c r="AS73" s="1307"/>
      <c r="AT73" s="1307"/>
      <c r="AU73" s="1307"/>
      <c r="AV73" s="1307"/>
      <c r="AW73" s="1307"/>
      <c r="AX73" s="1307"/>
      <c r="AY73" s="1307"/>
      <c r="AZ73" s="1307"/>
      <c r="BA73" s="1307"/>
      <c r="BB73" s="1307" t="s">
        <v>609</v>
      </c>
      <c r="BC73" s="1307"/>
      <c r="BD73" s="1307"/>
      <c r="BE73" s="1307"/>
      <c r="BF73" s="1307"/>
      <c r="BG73" s="1307"/>
      <c r="BH73" s="1307"/>
      <c r="BI73" s="1307"/>
      <c r="BJ73" s="1307"/>
      <c r="BK73" s="1307"/>
      <c r="BL73" s="1307"/>
      <c r="BM73" s="1307"/>
      <c r="BN73" s="1307"/>
      <c r="BO73" s="1307"/>
      <c r="BP73" s="1305">
        <v>11.3</v>
      </c>
      <c r="BQ73" s="1305"/>
      <c r="BR73" s="1305"/>
      <c r="BS73" s="1305"/>
      <c r="BT73" s="1305"/>
      <c r="BU73" s="1305"/>
      <c r="BV73" s="1305"/>
      <c r="BW73" s="1305"/>
      <c r="BX73" s="1305">
        <v>18.3</v>
      </c>
      <c r="BY73" s="1305"/>
      <c r="BZ73" s="1305"/>
      <c r="CA73" s="1305"/>
      <c r="CB73" s="1305"/>
      <c r="CC73" s="1305"/>
      <c r="CD73" s="1305"/>
      <c r="CE73" s="1305"/>
      <c r="CF73" s="1305">
        <v>25.4</v>
      </c>
      <c r="CG73" s="1305"/>
      <c r="CH73" s="1305"/>
      <c r="CI73" s="1305"/>
      <c r="CJ73" s="1305"/>
      <c r="CK73" s="1305"/>
      <c r="CL73" s="1305"/>
      <c r="CM73" s="1305"/>
      <c r="CN73" s="1305">
        <v>44.9</v>
      </c>
      <c r="CO73" s="1305"/>
      <c r="CP73" s="1305"/>
      <c r="CQ73" s="1305"/>
      <c r="CR73" s="1305"/>
      <c r="CS73" s="1305"/>
      <c r="CT73" s="1305"/>
      <c r="CU73" s="1305"/>
      <c r="CV73" s="1305">
        <v>42.4</v>
      </c>
      <c r="CW73" s="1305"/>
      <c r="CX73" s="1305"/>
      <c r="CY73" s="1305"/>
      <c r="CZ73" s="1305"/>
      <c r="DA73" s="1305"/>
      <c r="DB73" s="1305"/>
      <c r="DC73" s="1305"/>
    </row>
    <row r="74" spans="2:107" ht="13.2" x14ac:dyDescent="0.2">
      <c r="B74" s="386"/>
      <c r="G74" s="1316"/>
      <c r="H74" s="1316"/>
      <c r="I74" s="1316"/>
      <c r="J74" s="1316"/>
      <c r="K74" s="1309"/>
      <c r="L74" s="1309"/>
      <c r="M74" s="1309"/>
      <c r="N74" s="1309"/>
      <c r="AM74" s="393"/>
      <c r="AN74" s="1307"/>
      <c r="AO74" s="1307"/>
      <c r="AP74" s="1307"/>
      <c r="AQ74" s="1307"/>
      <c r="AR74" s="1307"/>
      <c r="AS74" s="1307"/>
      <c r="AT74" s="1307"/>
      <c r="AU74" s="1307"/>
      <c r="AV74" s="1307"/>
      <c r="AW74" s="1307"/>
      <c r="AX74" s="1307"/>
      <c r="AY74" s="1307"/>
      <c r="AZ74" s="1307"/>
      <c r="BA74" s="1307"/>
      <c r="BB74" s="1307"/>
      <c r="BC74" s="1307"/>
      <c r="BD74" s="1307"/>
      <c r="BE74" s="1307"/>
      <c r="BF74" s="1307"/>
      <c r="BG74" s="1307"/>
      <c r="BH74" s="1307"/>
      <c r="BI74" s="1307"/>
      <c r="BJ74" s="1307"/>
      <c r="BK74" s="1307"/>
      <c r="BL74" s="1307"/>
      <c r="BM74" s="1307"/>
      <c r="BN74" s="1307"/>
      <c r="BO74" s="1307"/>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ht="13.2" x14ac:dyDescent="0.2">
      <c r="B75" s="386"/>
      <c r="G75" s="1316"/>
      <c r="H75" s="1316"/>
      <c r="I75" s="1308"/>
      <c r="J75" s="1308"/>
      <c r="K75" s="1306"/>
      <c r="L75" s="1306"/>
      <c r="M75" s="1306"/>
      <c r="N75" s="1306"/>
      <c r="AM75" s="393"/>
      <c r="AN75" s="1307"/>
      <c r="AO75" s="1307"/>
      <c r="AP75" s="1307"/>
      <c r="AQ75" s="1307"/>
      <c r="AR75" s="1307"/>
      <c r="AS75" s="1307"/>
      <c r="AT75" s="1307"/>
      <c r="AU75" s="1307"/>
      <c r="AV75" s="1307"/>
      <c r="AW75" s="1307"/>
      <c r="AX75" s="1307"/>
      <c r="AY75" s="1307"/>
      <c r="AZ75" s="1307"/>
      <c r="BA75" s="1307"/>
      <c r="BB75" s="1307" t="s">
        <v>608</v>
      </c>
      <c r="BC75" s="1307"/>
      <c r="BD75" s="1307"/>
      <c r="BE75" s="1307"/>
      <c r="BF75" s="1307"/>
      <c r="BG75" s="1307"/>
      <c r="BH75" s="1307"/>
      <c r="BI75" s="1307"/>
      <c r="BJ75" s="1307"/>
      <c r="BK75" s="1307"/>
      <c r="BL75" s="1307"/>
      <c r="BM75" s="1307"/>
      <c r="BN75" s="1307"/>
      <c r="BO75" s="1307"/>
      <c r="BP75" s="1305">
        <v>2.2000000000000002</v>
      </c>
      <c r="BQ75" s="1305"/>
      <c r="BR75" s="1305"/>
      <c r="BS75" s="1305"/>
      <c r="BT75" s="1305"/>
      <c r="BU75" s="1305"/>
      <c r="BV75" s="1305"/>
      <c r="BW75" s="1305"/>
      <c r="BX75" s="1305">
        <v>1.8</v>
      </c>
      <c r="BY75" s="1305"/>
      <c r="BZ75" s="1305"/>
      <c r="CA75" s="1305"/>
      <c r="CB75" s="1305"/>
      <c r="CC75" s="1305"/>
      <c r="CD75" s="1305"/>
      <c r="CE75" s="1305"/>
      <c r="CF75" s="1305">
        <v>1.3</v>
      </c>
      <c r="CG75" s="1305"/>
      <c r="CH75" s="1305"/>
      <c r="CI75" s="1305"/>
      <c r="CJ75" s="1305"/>
      <c r="CK75" s="1305"/>
      <c r="CL75" s="1305"/>
      <c r="CM75" s="1305"/>
      <c r="CN75" s="1305">
        <v>1.2</v>
      </c>
      <c r="CO75" s="1305"/>
      <c r="CP75" s="1305"/>
      <c r="CQ75" s="1305"/>
      <c r="CR75" s="1305"/>
      <c r="CS75" s="1305"/>
      <c r="CT75" s="1305"/>
      <c r="CU75" s="1305"/>
      <c r="CV75" s="1305">
        <v>1.6</v>
      </c>
      <c r="CW75" s="1305"/>
      <c r="CX75" s="1305"/>
      <c r="CY75" s="1305"/>
      <c r="CZ75" s="1305"/>
      <c r="DA75" s="1305"/>
      <c r="DB75" s="1305"/>
      <c r="DC75" s="1305"/>
    </row>
    <row r="76" spans="2:107" ht="13.2" x14ac:dyDescent="0.2">
      <c r="B76" s="386"/>
      <c r="G76" s="1316"/>
      <c r="H76" s="1316"/>
      <c r="I76" s="1308"/>
      <c r="J76" s="1308"/>
      <c r="K76" s="1306"/>
      <c r="L76" s="1306"/>
      <c r="M76" s="1306"/>
      <c r="N76" s="1306"/>
      <c r="AM76" s="393"/>
      <c r="AN76" s="1307"/>
      <c r="AO76" s="1307"/>
      <c r="AP76" s="1307"/>
      <c r="AQ76" s="1307"/>
      <c r="AR76" s="1307"/>
      <c r="AS76" s="1307"/>
      <c r="AT76" s="1307"/>
      <c r="AU76" s="1307"/>
      <c r="AV76" s="1307"/>
      <c r="AW76" s="1307"/>
      <c r="AX76" s="1307"/>
      <c r="AY76" s="1307"/>
      <c r="AZ76" s="1307"/>
      <c r="BA76" s="1307"/>
      <c r="BB76" s="1307"/>
      <c r="BC76" s="1307"/>
      <c r="BD76" s="1307"/>
      <c r="BE76" s="1307"/>
      <c r="BF76" s="1307"/>
      <c r="BG76" s="1307"/>
      <c r="BH76" s="1307"/>
      <c r="BI76" s="1307"/>
      <c r="BJ76" s="1307"/>
      <c r="BK76" s="1307"/>
      <c r="BL76" s="1307"/>
      <c r="BM76" s="1307"/>
      <c r="BN76" s="1307"/>
      <c r="BO76" s="1307"/>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ht="13.2" x14ac:dyDescent="0.2">
      <c r="B77" s="386"/>
      <c r="G77" s="1308"/>
      <c r="H77" s="1308"/>
      <c r="I77" s="1308"/>
      <c r="J77" s="1308"/>
      <c r="K77" s="1309"/>
      <c r="L77" s="1309"/>
      <c r="M77" s="1309"/>
      <c r="N77" s="1309"/>
      <c r="AN77" s="1312" t="s">
        <v>610</v>
      </c>
      <c r="AO77" s="1312"/>
      <c r="AP77" s="1312"/>
      <c r="AQ77" s="1312"/>
      <c r="AR77" s="1312"/>
      <c r="AS77" s="1312"/>
      <c r="AT77" s="1312"/>
      <c r="AU77" s="1312"/>
      <c r="AV77" s="1312"/>
      <c r="AW77" s="1312"/>
      <c r="AX77" s="1312"/>
      <c r="AY77" s="1312"/>
      <c r="AZ77" s="1312"/>
      <c r="BA77" s="1312"/>
      <c r="BB77" s="1307" t="s">
        <v>609</v>
      </c>
      <c r="BC77" s="1307"/>
      <c r="BD77" s="1307"/>
      <c r="BE77" s="1307"/>
      <c r="BF77" s="1307"/>
      <c r="BG77" s="1307"/>
      <c r="BH77" s="1307"/>
      <c r="BI77" s="1307"/>
      <c r="BJ77" s="1307"/>
      <c r="BK77" s="1307"/>
      <c r="BL77" s="1307"/>
      <c r="BM77" s="1307"/>
      <c r="BN77" s="1307"/>
      <c r="BO77" s="1307"/>
      <c r="BP77" s="1305">
        <v>30.5</v>
      </c>
      <c r="BQ77" s="1305"/>
      <c r="BR77" s="1305"/>
      <c r="BS77" s="1305"/>
      <c r="BT77" s="1305"/>
      <c r="BU77" s="1305"/>
      <c r="BV77" s="1305"/>
      <c r="BW77" s="1305"/>
      <c r="BX77" s="1305">
        <v>25.4</v>
      </c>
      <c r="BY77" s="1305"/>
      <c r="BZ77" s="1305"/>
      <c r="CA77" s="1305"/>
      <c r="CB77" s="1305"/>
      <c r="CC77" s="1305"/>
      <c r="CD77" s="1305"/>
      <c r="CE77" s="1305"/>
      <c r="CF77" s="1305">
        <v>16.600000000000001</v>
      </c>
      <c r="CG77" s="1305"/>
      <c r="CH77" s="1305"/>
      <c r="CI77" s="1305"/>
      <c r="CJ77" s="1305"/>
      <c r="CK77" s="1305"/>
      <c r="CL77" s="1305"/>
      <c r="CM77" s="1305"/>
      <c r="CN77" s="1305">
        <v>17.399999999999999</v>
      </c>
      <c r="CO77" s="1305"/>
      <c r="CP77" s="1305"/>
      <c r="CQ77" s="1305"/>
      <c r="CR77" s="1305"/>
      <c r="CS77" s="1305"/>
      <c r="CT77" s="1305"/>
      <c r="CU77" s="1305"/>
      <c r="CV77" s="1305">
        <v>12.1</v>
      </c>
      <c r="CW77" s="1305"/>
      <c r="CX77" s="1305"/>
      <c r="CY77" s="1305"/>
      <c r="CZ77" s="1305"/>
      <c r="DA77" s="1305"/>
      <c r="DB77" s="1305"/>
      <c r="DC77" s="1305"/>
    </row>
    <row r="78" spans="2:107" ht="13.2" x14ac:dyDescent="0.2">
      <c r="B78" s="386"/>
      <c r="G78" s="1308"/>
      <c r="H78" s="1308"/>
      <c r="I78" s="1308"/>
      <c r="J78" s="1308"/>
      <c r="K78" s="1309"/>
      <c r="L78" s="1309"/>
      <c r="M78" s="1309"/>
      <c r="N78" s="1309"/>
      <c r="AN78" s="1312"/>
      <c r="AO78" s="1312"/>
      <c r="AP78" s="1312"/>
      <c r="AQ78" s="1312"/>
      <c r="AR78" s="1312"/>
      <c r="AS78" s="1312"/>
      <c r="AT78" s="1312"/>
      <c r="AU78" s="1312"/>
      <c r="AV78" s="1312"/>
      <c r="AW78" s="1312"/>
      <c r="AX78" s="1312"/>
      <c r="AY78" s="1312"/>
      <c r="AZ78" s="1312"/>
      <c r="BA78" s="1312"/>
      <c r="BB78" s="1307"/>
      <c r="BC78" s="1307"/>
      <c r="BD78" s="1307"/>
      <c r="BE78" s="1307"/>
      <c r="BF78" s="1307"/>
      <c r="BG78" s="1307"/>
      <c r="BH78" s="1307"/>
      <c r="BI78" s="1307"/>
      <c r="BJ78" s="1307"/>
      <c r="BK78" s="1307"/>
      <c r="BL78" s="1307"/>
      <c r="BM78" s="1307"/>
      <c r="BN78" s="1307"/>
      <c r="BO78" s="1307"/>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ht="13.2" x14ac:dyDescent="0.2">
      <c r="B79" s="386"/>
      <c r="G79" s="1308"/>
      <c r="H79" s="1308"/>
      <c r="I79" s="1310"/>
      <c r="J79" s="1310"/>
      <c r="K79" s="1311"/>
      <c r="L79" s="1311"/>
      <c r="M79" s="1311"/>
      <c r="N79" s="1311"/>
      <c r="AN79" s="1312"/>
      <c r="AO79" s="1312"/>
      <c r="AP79" s="1312"/>
      <c r="AQ79" s="1312"/>
      <c r="AR79" s="1312"/>
      <c r="AS79" s="1312"/>
      <c r="AT79" s="1312"/>
      <c r="AU79" s="1312"/>
      <c r="AV79" s="1312"/>
      <c r="AW79" s="1312"/>
      <c r="AX79" s="1312"/>
      <c r="AY79" s="1312"/>
      <c r="AZ79" s="1312"/>
      <c r="BA79" s="1312"/>
      <c r="BB79" s="1307" t="s">
        <v>608</v>
      </c>
      <c r="BC79" s="1307"/>
      <c r="BD79" s="1307"/>
      <c r="BE79" s="1307"/>
      <c r="BF79" s="1307"/>
      <c r="BG79" s="1307"/>
      <c r="BH79" s="1307"/>
      <c r="BI79" s="1307"/>
      <c r="BJ79" s="1307"/>
      <c r="BK79" s="1307"/>
      <c r="BL79" s="1307"/>
      <c r="BM79" s="1307"/>
      <c r="BN79" s="1307"/>
      <c r="BO79" s="1307"/>
      <c r="BP79" s="1305">
        <v>5.2</v>
      </c>
      <c r="BQ79" s="1305"/>
      <c r="BR79" s="1305"/>
      <c r="BS79" s="1305"/>
      <c r="BT79" s="1305"/>
      <c r="BU79" s="1305"/>
      <c r="BV79" s="1305"/>
      <c r="BW79" s="1305"/>
      <c r="BX79" s="1305">
        <v>4.8</v>
      </c>
      <c r="BY79" s="1305"/>
      <c r="BZ79" s="1305"/>
      <c r="CA79" s="1305"/>
      <c r="CB79" s="1305"/>
      <c r="CC79" s="1305"/>
      <c r="CD79" s="1305"/>
      <c r="CE79" s="1305"/>
      <c r="CF79" s="1305">
        <v>3.6</v>
      </c>
      <c r="CG79" s="1305"/>
      <c r="CH79" s="1305"/>
      <c r="CI79" s="1305"/>
      <c r="CJ79" s="1305"/>
      <c r="CK79" s="1305"/>
      <c r="CL79" s="1305"/>
      <c r="CM79" s="1305"/>
      <c r="CN79" s="1305">
        <v>3.6</v>
      </c>
      <c r="CO79" s="1305"/>
      <c r="CP79" s="1305"/>
      <c r="CQ79" s="1305"/>
      <c r="CR79" s="1305"/>
      <c r="CS79" s="1305"/>
      <c r="CT79" s="1305"/>
      <c r="CU79" s="1305"/>
      <c r="CV79" s="1305">
        <v>3.5</v>
      </c>
      <c r="CW79" s="1305"/>
      <c r="CX79" s="1305"/>
      <c r="CY79" s="1305"/>
      <c r="CZ79" s="1305"/>
      <c r="DA79" s="1305"/>
      <c r="DB79" s="1305"/>
      <c r="DC79" s="1305"/>
    </row>
    <row r="80" spans="2:107" ht="13.2" x14ac:dyDescent="0.2">
      <c r="B80" s="386"/>
      <c r="G80" s="1308"/>
      <c r="H80" s="1308"/>
      <c r="I80" s="1310"/>
      <c r="J80" s="1310"/>
      <c r="K80" s="1311"/>
      <c r="L80" s="1311"/>
      <c r="M80" s="1311"/>
      <c r="N80" s="1311"/>
      <c r="AN80" s="1312"/>
      <c r="AO80" s="1312"/>
      <c r="AP80" s="1312"/>
      <c r="AQ80" s="1312"/>
      <c r="AR80" s="1312"/>
      <c r="AS80" s="1312"/>
      <c r="AT80" s="1312"/>
      <c r="AU80" s="1312"/>
      <c r="AV80" s="1312"/>
      <c r="AW80" s="1312"/>
      <c r="AX80" s="1312"/>
      <c r="AY80" s="1312"/>
      <c r="AZ80" s="1312"/>
      <c r="BA80" s="1312"/>
      <c r="BB80" s="1307"/>
      <c r="BC80" s="1307"/>
      <c r="BD80" s="1307"/>
      <c r="BE80" s="1307"/>
      <c r="BF80" s="1307"/>
      <c r="BG80" s="1307"/>
      <c r="BH80" s="1307"/>
      <c r="BI80" s="1307"/>
      <c r="BJ80" s="1307"/>
      <c r="BK80" s="1307"/>
      <c r="BL80" s="1307"/>
      <c r="BM80" s="1307"/>
      <c r="BN80" s="1307"/>
      <c r="BO80" s="1307"/>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ht="13.2" x14ac:dyDescent="0.2">
      <c r="B81" s="386"/>
    </row>
    <row r="82" spans="2:109" ht="16.2" x14ac:dyDescent="0.2">
      <c r="B82" s="386"/>
      <c r="K82" s="392"/>
      <c r="L82" s="392"/>
      <c r="M82" s="392"/>
      <c r="N82" s="392"/>
      <c r="AQ82" s="392"/>
      <c r="AR82" s="392"/>
      <c r="AS82" s="392"/>
      <c r="AT82" s="392"/>
      <c r="BC82" s="392"/>
      <c r="BD82" s="392"/>
      <c r="BE82" s="392"/>
      <c r="BF82" s="392"/>
      <c r="BO82" s="392"/>
      <c r="BP82" s="392"/>
      <c r="BQ82" s="392"/>
      <c r="BR82" s="392"/>
      <c r="CA82" s="392"/>
      <c r="CB82" s="392"/>
      <c r="CC82" s="392"/>
      <c r="CD82" s="392"/>
      <c r="CM82" s="392"/>
      <c r="CN82" s="392"/>
      <c r="CO82" s="392"/>
      <c r="CP82" s="392"/>
      <c r="CY82" s="392"/>
      <c r="CZ82" s="392"/>
      <c r="DA82" s="392"/>
      <c r="DB82" s="392"/>
      <c r="DC82" s="392"/>
    </row>
    <row r="83" spans="2:109" ht="13.2" x14ac:dyDescent="0.2">
      <c r="B83" s="391"/>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390"/>
      <c r="AN83" s="390"/>
      <c r="AO83" s="390"/>
      <c r="AP83" s="390"/>
      <c r="AQ83" s="390"/>
      <c r="AR83" s="390"/>
      <c r="AS83" s="390"/>
      <c r="AT83" s="390"/>
      <c r="AU83" s="390"/>
      <c r="AV83" s="390"/>
      <c r="AW83" s="390"/>
      <c r="AX83" s="390"/>
      <c r="AY83" s="390"/>
      <c r="AZ83" s="390"/>
      <c r="BA83" s="390"/>
      <c r="BB83" s="390"/>
      <c r="BC83" s="390"/>
      <c r="BD83" s="390"/>
      <c r="BE83" s="390"/>
      <c r="BF83" s="390"/>
      <c r="BG83" s="390"/>
      <c r="BH83" s="390"/>
      <c r="BI83" s="390"/>
      <c r="BJ83" s="390"/>
      <c r="BK83" s="390"/>
      <c r="BL83" s="390"/>
      <c r="BM83" s="390"/>
      <c r="BN83" s="390"/>
      <c r="BO83" s="390"/>
      <c r="BP83" s="390"/>
      <c r="BQ83" s="390"/>
      <c r="BR83" s="390"/>
      <c r="BS83" s="390"/>
      <c r="BT83" s="390"/>
      <c r="BU83" s="390"/>
      <c r="BV83" s="390"/>
      <c r="BW83" s="390"/>
      <c r="BX83" s="390"/>
      <c r="BY83" s="390"/>
      <c r="BZ83" s="390"/>
      <c r="CA83" s="390"/>
      <c r="CB83" s="390"/>
      <c r="CC83" s="390"/>
      <c r="CD83" s="390"/>
      <c r="CE83" s="390"/>
      <c r="CF83" s="390"/>
      <c r="CG83" s="390"/>
      <c r="CH83" s="390"/>
      <c r="CI83" s="390"/>
      <c r="CJ83" s="390"/>
      <c r="CK83" s="390"/>
      <c r="CL83" s="390"/>
      <c r="CM83" s="390"/>
      <c r="CN83" s="390"/>
      <c r="CO83" s="390"/>
      <c r="CP83" s="390"/>
      <c r="CQ83" s="390"/>
      <c r="CR83" s="390"/>
      <c r="CS83" s="390"/>
      <c r="CT83" s="390"/>
      <c r="CU83" s="390"/>
      <c r="CV83" s="390"/>
      <c r="CW83" s="390"/>
      <c r="CX83" s="390"/>
      <c r="CY83" s="390"/>
      <c r="CZ83" s="390"/>
      <c r="DA83" s="390"/>
      <c r="DB83" s="390"/>
      <c r="DC83" s="390"/>
      <c r="DD83" s="389"/>
    </row>
    <row r="84" spans="2:109" ht="13.2" x14ac:dyDescent="0.2">
      <c r="DD84" s="385"/>
      <c r="DE84" s="385"/>
    </row>
    <row r="85" spans="2:109" ht="13.2" x14ac:dyDescent="0.2">
      <c r="DD85" s="385"/>
      <c r="DE85" s="385"/>
    </row>
    <row r="86" spans="2:109" ht="13.2" hidden="1" x14ac:dyDescent="0.2">
      <c r="DD86" s="385"/>
      <c r="DE86" s="385"/>
    </row>
    <row r="87" spans="2:109" ht="13.2" hidden="1" x14ac:dyDescent="0.2">
      <c r="K87" s="388"/>
      <c r="AQ87" s="388"/>
      <c r="BC87" s="388"/>
      <c r="BO87" s="388"/>
      <c r="CA87" s="388"/>
      <c r="CM87" s="388"/>
      <c r="CY87" s="388"/>
      <c r="DD87" s="385"/>
      <c r="DE87" s="385"/>
    </row>
    <row r="88" spans="2:109" ht="13.2" hidden="1" x14ac:dyDescent="0.2">
      <c r="DD88" s="385"/>
      <c r="DE88" s="385"/>
    </row>
    <row r="89" spans="2:109" ht="13.2" hidden="1" x14ac:dyDescent="0.2">
      <c r="DD89" s="385"/>
      <c r="DE89" s="385"/>
    </row>
    <row r="90" spans="2:109" ht="13.2" hidden="1" x14ac:dyDescent="0.2">
      <c r="DD90" s="385"/>
      <c r="DE90" s="385"/>
    </row>
    <row r="91" spans="2:109" ht="13.2" hidden="1" x14ac:dyDescent="0.2">
      <c r="DD91" s="385"/>
      <c r="DE91" s="385"/>
    </row>
    <row r="92" spans="2:109" ht="13.5" hidden="1" customHeight="1" x14ac:dyDescent="0.2">
      <c r="DD92" s="385"/>
      <c r="DE92" s="385"/>
    </row>
    <row r="93" spans="2:109" ht="13.5" hidden="1" customHeight="1" x14ac:dyDescent="0.2">
      <c r="DD93" s="385"/>
      <c r="DE93" s="385"/>
    </row>
    <row r="94" spans="2:109" ht="13.5" hidden="1" customHeight="1" x14ac:dyDescent="0.2">
      <c r="DD94" s="385"/>
      <c r="DE94" s="385"/>
    </row>
    <row r="95" spans="2:109" ht="13.5" hidden="1" customHeight="1" x14ac:dyDescent="0.2">
      <c r="DD95" s="385"/>
      <c r="DE95" s="385"/>
    </row>
    <row r="96" spans="2:109" ht="13.5" hidden="1" customHeight="1" x14ac:dyDescent="0.2">
      <c r="DD96" s="385"/>
      <c r="DE96" s="385"/>
    </row>
    <row r="97" spans="108:109" ht="13.5" hidden="1" customHeight="1" x14ac:dyDescent="0.2">
      <c r="DD97" s="385"/>
      <c r="DE97" s="385"/>
    </row>
    <row r="98" spans="108:109" ht="13.5" hidden="1" customHeight="1" x14ac:dyDescent="0.2">
      <c r="DD98" s="385"/>
      <c r="DE98" s="385"/>
    </row>
    <row r="99" spans="108:109" ht="13.5" hidden="1" customHeight="1" x14ac:dyDescent="0.2">
      <c r="DD99" s="385"/>
      <c r="DE99" s="385"/>
    </row>
    <row r="100" spans="108:109" ht="13.5" hidden="1" customHeight="1" x14ac:dyDescent="0.2">
      <c r="DD100" s="385"/>
      <c r="DE100" s="385"/>
    </row>
    <row r="101" spans="108:109" ht="13.5" hidden="1" customHeight="1" x14ac:dyDescent="0.2">
      <c r="DD101" s="385"/>
      <c r="DE101" s="385"/>
    </row>
    <row r="102" spans="108:109" ht="13.5" hidden="1" customHeight="1" x14ac:dyDescent="0.2">
      <c r="DD102" s="385"/>
      <c r="DE102" s="385"/>
    </row>
    <row r="103" spans="108:109" ht="13.5" hidden="1" customHeight="1" x14ac:dyDescent="0.2">
      <c r="DD103" s="385"/>
      <c r="DE103" s="385"/>
    </row>
    <row r="104" spans="108:109" ht="13.5" hidden="1" customHeight="1" x14ac:dyDescent="0.2">
      <c r="DD104" s="385"/>
      <c r="DE104" s="385"/>
    </row>
    <row r="105" spans="108:109" ht="13.5" hidden="1" customHeight="1" x14ac:dyDescent="0.2">
      <c r="DD105" s="385"/>
      <c r="DE105" s="385"/>
    </row>
    <row r="106" spans="108:109" ht="13.5" hidden="1" customHeight="1" x14ac:dyDescent="0.2">
      <c r="DD106" s="385"/>
      <c r="DE106" s="385"/>
    </row>
    <row r="107" spans="108:109" ht="13.5" hidden="1" customHeight="1" x14ac:dyDescent="0.2">
      <c r="DD107" s="385"/>
      <c r="DE107" s="385"/>
    </row>
    <row r="108" spans="108:109" ht="13.5" hidden="1" customHeight="1" x14ac:dyDescent="0.2">
      <c r="DD108" s="385"/>
      <c r="DE108" s="385"/>
    </row>
    <row r="109" spans="108:109" ht="13.5" hidden="1" customHeight="1" x14ac:dyDescent="0.2">
      <c r="DD109" s="385"/>
      <c r="DE109" s="385"/>
    </row>
    <row r="110" spans="108:109" ht="13.5" hidden="1" customHeight="1" x14ac:dyDescent="0.2">
      <c r="DD110" s="385"/>
      <c r="DE110" s="385"/>
    </row>
    <row r="111" spans="108:109" ht="13.5" hidden="1" customHeight="1" x14ac:dyDescent="0.2">
      <c r="DD111" s="385"/>
      <c r="DE111" s="385"/>
    </row>
    <row r="112" spans="108:109" ht="13.5" hidden="1" customHeight="1" x14ac:dyDescent="0.2">
      <c r="DD112" s="385"/>
      <c r="DE112" s="385"/>
    </row>
    <row r="113" spans="108:109" ht="13.5" hidden="1" customHeight="1" x14ac:dyDescent="0.2">
      <c r="DD113" s="385"/>
      <c r="DE113" s="385"/>
    </row>
    <row r="114" spans="108:109" ht="13.5" hidden="1" customHeight="1" x14ac:dyDescent="0.2">
      <c r="DD114" s="385"/>
      <c r="DE114" s="385"/>
    </row>
    <row r="115" spans="108:109" ht="13.5" hidden="1" customHeight="1" x14ac:dyDescent="0.2">
      <c r="DD115" s="385"/>
      <c r="DE115" s="385"/>
    </row>
    <row r="116" spans="108:109" ht="13.5" hidden="1" customHeight="1" x14ac:dyDescent="0.2">
      <c r="DD116" s="385"/>
      <c r="DE116" s="385"/>
    </row>
    <row r="117" spans="108:109" ht="13.5" hidden="1" customHeight="1" x14ac:dyDescent="0.2">
      <c r="DD117" s="385"/>
      <c r="DE117" s="385"/>
    </row>
    <row r="118" spans="108:109" ht="13.5" hidden="1" customHeight="1" x14ac:dyDescent="0.2">
      <c r="DD118" s="385"/>
      <c r="DE118" s="385"/>
    </row>
    <row r="119" spans="108:109" ht="13.5" hidden="1" customHeight="1" x14ac:dyDescent="0.2">
      <c r="DD119" s="385"/>
      <c r="DE119" s="385"/>
    </row>
    <row r="120" spans="108:109" ht="13.5" hidden="1" customHeight="1" x14ac:dyDescent="0.2">
      <c r="DD120" s="385"/>
      <c r="DE120" s="385"/>
    </row>
    <row r="121" spans="108:109" ht="13.5" hidden="1" customHeight="1" x14ac:dyDescent="0.2">
      <c r="DD121" s="385"/>
      <c r="DE121" s="385"/>
    </row>
    <row r="122" spans="108:109" ht="13.5" hidden="1" customHeight="1" x14ac:dyDescent="0.2">
      <c r="DD122" s="385"/>
      <c r="DE122" s="385"/>
    </row>
    <row r="123" spans="108:109" ht="13.5" hidden="1" customHeight="1" x14ac:dyDescent="0.2">
      <c r="DD123" s="385"/>
      <c r="DE123" s="385"/>
    </row>
    <row r="124" spans="108:109" ht="13.5" hidden="1" customHeight="1" x14ac:dyDescent="0.2">
      <c r="DD124" s="385"/>
      <c r="DE124" s="385"/>
    </row>
    <row r="125" spans="108:109" ht="13.5" hidden="1" customHeight="1" x14ac:dyDescent="0.2">
      <c r="DD125" s="385"/>
      <c r="DE125" s="385"/>
    </row>
    <row r="126" spans="108:109" ht="13.5" hidden="1" customHeight="1" x14ac:dyDescent="0.2">
      <c r="DD126" s="385"/>
      <c r="DE126" s="385"/>
    </row>
    <row r="127" spans="108:109" ht="13.5" hidden="1" customHeight="1" x14ac:dyDescent="0.2">
      <c r="DD127" s="385"/>
      <c r="DE127" s="385"/>
    </row>
    <row r="128" spans="108:109" ht="13.5" hidden="1" customHeight="1" x14ac:dyDescent="0.2">
      <c r="DD128" s="385"/>
      <c r="DE128" s="385"/>
    </row>
    <row r="129" spans="108:109" ht="13.5" hidden="1" customHeight="1" x14ac:dyDescent="0.2">
      <c r="DD129" s="385"/>
      <c r="DE129" s="385"/>
    </row>
    <row r="130" spans="108:109" ht="13.5" hidden="1" customHeight="1" x14ac:dyDescent="0.2">
      <c r="DD130" s="385"/>
      <c r="DE130" s="385"/>
    </row>
    <row r="131" spans="108:109" ht="13.5" hidden="1" customHeight="1" x14ac:dyDescent="0.2">
      <c r="DD131" s="385"/>
      <c r="DE131" s="385"/>
    </row>
    <row r="132" spans="108:109" ht="13.5" hidden="1" customHeight="1" x14ac:dyDescent="0.2">
      <c r="DD132" s="385"/>
      <c r="DE132" s="385"/>
    </row>
    <row r="133" spans="108:109" ht="13.5" hidden="1" customHeight="1" x14ac:dyDescent="0.2">
      <c r="DD133" s="385"/>
      <c r="DE133" s="385"/>
    </row>
    <row r="134" spans="108:109" ht="13.5" hidden="1" customHeight="1" x14ac:dyDescent="0.2">
      <c r="DD134" s="385"/>
      <c r="DE134" s="385"/>
    </row>
    <row r="135" spans="108:109" ht="13.5" hidden="1" customHeight="1" x14ac:dyDescent="0.2">
      <c r="DD135" s="385"/>
      <c r="DE135" s="385"/>
    </row>
    <row r="136" spans="108:109" ht="13.5" hidden="1" customHeight="1" x14ac:dyDescent="0.2">
      <c r="DD136" s="385"/>
      <c r="DE136" s="385"/>
    </row>
    <row r="137" spans="108:109" ht="13.5" hidden="1" customHeight="1" x14ac:dyDescent="0.2">
      <c r="DD137" s="385"/>
      <c r="DE137" s="385"/>
    </row>
    <row r="138" spans="108:109" ht="13.5" hidden="1" customHeight="1" x14ac:dyDescent="0.2">
      <c r="DD138" s="385"/>
      <c r="DE138" s="385"/>
    </row>
    <row r="139" spans="108:109" ht="13.5" hidden="1" customHeight="1" x14ac:dyDescent="0.2">
      <c r="DD139" s="385"/>
      <c r="DE139" s="385"/>
    </row>
    <row r="140" spans="108:109" ht="13.5" hidden="1" customHeight="1" x14ac:dyDescent="0.2">
      <c r="DD140" s="385"/>
      <c r="DE140" s="385"/>
    </row>
    <row r="141" spans="108:109" ht="13.5" hidden="1" customHeight="1" x14ac:dyDescent="0.2">
      <c r="DD141" s="385"/>
      <c r="DE141" s="385"/>
    </row>
    <row r="142" spans="108:109" ht="13.5" hidden="1" customHeight="1" x14ac:dyDescent="0.2">
      <c r="DD142" s="385"/>
      <c r="DE142" s="385"/>
    </row>
    <row r="143" spans="108:109" ht="13.5" hidden="1" customHeight="1" x14ac:dyDescent="0.2">
      <c r="DD143" s="385"/>
      <c r="DE143" s="385"/>
    </row>
    <row r="144" spans="108:109" ht="13.5" hidden="1" customHeight="1" x14ac:dyDescent="0.2">
      <c r="DD144" s="385"/>
      <c r="DE144" s="385"/>
    </row>
    <row r="145" spans="108:109" ht="13.5" hidden="1" customHeight="1" x14ac:dyDescent="0.2">
      <c r="DD145" s="385"/>
      <c r="DE145" s="385"/>
    </row>
    <row r="146" spans="108:109" ht="13.5" hidden="1" customHeight="1" x14ac:dyDescent="0.2">
      <c r="DD146" s="385"/>
      <c r="DE146" s="385"/>
    </row>
    <row r="147" spans="108:109" ht="13.5" hidden="1" customHeight="1" x14ac:dyDescent="0.2">
      <c r="DD147" s="385"/>
      <c r="DE147" s="385"/>
    </row>
    <row r="148" spans="108:109" ht="13.5" hidden="1" customHeight="1" x14ac:dyDescent="0.2">
      <c r="DD148" s="385"/>
      <c r="DE148" s="385"/>
    </row>
    <row r="149" spans="108:109" ht="13.5" hidden="1" customHeight="1" x14ac:dyDescent="0.2">
      <c r="DD149" s="385"/>
      <c r="DE149" s="385"/>
    </row>
    <row r="150" spans="108:109" ht="13.5" hidden="1" customHeight="1" x14ac:dyDescent="0.2">
      <c r="DD150" s="385"/>
      <c r="DE150" s="385"/>
    </row>
    <row r="151" spans="108:109" ht="13.5" hidden="1" customHeight="1" x14ac:dyDescent="0.2">
      <c r="DD151" s="385"/>
      <c r="DE151" s="385"/>
    </row>
    <row r="152" spans="108:109" ht="13.5" hidden="1" customHeight="1" x14ac:dyDescent="0.2">
      <c r="DD152" s="385"/>
      <c r="DE152" s="385"/>
    </row>
    <row r="153" spans="108:109" ht="13.5" hidden="1" customHeight="1" x14ac:dyDescent="0.2">
      <c r="DD153" s="385"/>
      <c r="DE153" s="385"/>
    </row>
    <row r="154" spans="108:109" ht="13.5" hidden="1" customHeight="1" x14ac:dyDescent="0.2">
      <c r="DD154" s="385"/>
      <c r="DE154" s="385"/>
    </row>
    <row r="155" spans="108:109" ht="13.5" hidden="1" customHeight="1" x14ac:dyDescent="0.2">
      <c r="DD155" s="385"/>
      <c r="DE155" s="385"/>
    </row>
    <row r="156" spans="108:109" ht="13.5" hidden="1" customHeight="1" x14ac:dyDescent="0.2">
      <c r="DD156" s="385"/>
      <c r="DE156" s="385"/>
    </row>
    <row r="157" spans="108:109" ht="13.5" hidden="1" customHeight="1" x14ac:dyDescent="0.2">
      <c r="DD157" s="385"/>
      <c r="DE157" s="385"/>
    </row>
    <row r="158" spans="108:109" ht="13.5" hidden="1" customHeight="1" x14ac:dyDescent="0.2">
      <c r="DD158" s="385"/>
      <c r="DE158" s="385"/>
    </row>
    <row r="159" spans="108:109" ht="13.5" hidden="1" customHeight="1" x14ac:dyDescent="0.2">
      <c r="DD159" s="385"/>
      <c r="DE159" s="385"/>
    </row>
    <row r="160" spans="108:109" ht="13.5" hidden="1" customHeight="1" x14ac:dyDescent="0.2">
      <c r="DD160" s="385"/>
      <c r="DE160" s="385"/>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4ICNxpxi1jl9Rh2YtCVH30kw5MmTv9CIA32l7RTX2CadukfZmgHelMPOlqqYHm6sMCQFJMQBWvHAotQnEKvFig==" saltValue="FmWzoV4eaih900lhUABWT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F79:CM80"/>
    <mergeCell ref="BP79:BW80"/>
    <mergeCell ref="BX79:CE80"/>
    <mergeCell ref="N77:N78"/>
    <mergeCell ref="AN77:BA80"/>
    <mergeCell ref="BB77:BO78"/>
    <mergeCell ref="BP77:BW78"/>
    <mergeCell ref="G72:J72"/>
    <mergeCell ref="AN72:BO72"/>
    <mergeCell ref="BP72:BW72"/>
    <mergeCell ref="BX72:CE72"/>
    <mergeCell ref="CF72:CM72"/>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DR135"/>
  <sheetViews>
    <sheetView showGridLines="0" zoomScaleNormal="100" zoomScaleSheetLayoutView="70"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560</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U2xmDRJHxm42vCSSWz1mpt2RbX2hdq1rcczPxPajw3iVBQU/3smRTyoFV0VfDBHRfWeqYb1DkHwro23YAjR1bw==" saltValue="HKrFR18jEup57+s4PhB7+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560</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Ggv8QlCmo1a7Z3oiW2fyaSwrB6Zm/LfMpCVzkKAbPR5D6UIxSC1Rir9JSmKlXHFXSMvXyWwXyk3R1sUx9W2AIg==" saltValue="CYG4Qja7JF+cAaIWfnfcB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52</v>
      </c>
      <c r="E2" s="154"/>
      <c r="F2" s="155" t="s">
        <v>558</v>
      </c>
      <c r="G2" s="156"/>
      <c r="H2" s="157"/>
    </row>
    <row r="3" spans="1:8" x14ac:dyDescent="0.2">
      <c r="A3" s="153" t="s">
        <v>551</v>
      </c>
      <c r="B3" s="158"/>
      <c r="C3" s="159"/>
      <c r="D3" s="160">
        <v>34315</v>
      </c>
      <c r="E3" s="161"/>
      <c r="F3" s="162">
        <v>45117</v>
      </c>
      <c r="G3" s="163"/>
      <c r="H3" s="164"/>
    </row>
    <row r="4" spans="1:8" x14ac:dyDescent="0.2">
      <c r="A4" s="165"/>
      <c r="B4" s="166"/>
      <c r="C4" s="167"/>
      <c r="D4" s="168">
        <v>23263</v>
      </c>
      <c r="E4" s="169"/>
      <c r="F4" s="170">
        <v>25589</v>
      </c>
      <c r="G4" s="171"/>
      <c r="H4" s="172"/>
    </row>
    <row r="5" spans="1:8" x14ac:dyDescent="0.2">
      <c r="A5" s="153" t="s">
        <v>553</v>
      </c>
      <c r="B5" s="158"/>
      <c r="C5" s="159"/>
      <c r="D5" s="160">
        <v>39470</v>
      </c>
      <c r="E5" s="161"/>
      <c r="F5" s="162">
        <v>39951</v>
      </c>
      <c r="G5" s="163"/>
      <c r="H5" s="164"/>
    </row>
    <row r="6" spans="1:8" x14ac:dyDescent="0.2">
      <c r="A6" s="165"/>
      <c r="B6" s="166"/>
      <c r="C6" s="167"/>
      <c r="D6" s="168">
        <v>27379</v>
      </c>
      <c r="E6" s="169"/>
      <c r="F6" s="170">
        <v>22555</v>
      </c>
      <c r="G6" s="171"/>
      <c r="H6" s="172"/>
    </row>
    <row r="7" spans="1:8" x14ac:dyDescent="0.2">
      <c r="A7" s="153" t="s">
        <v>554</v>
      </c>
      <c r="B7" s="158"/>
      <c r="C7" s="159"/>
      <c r="D7" s="160">
        <v>37134</v>
      </c>
      <c r="E7" s="161"/>
      <c r="F7" s="162">
        <v>39893</v>
      </c>
      <c r="G7" s="163"/>
      <c r="H7" s="164"/>
    </row>
    <row r="8" spans="1:8" x14ac:dyDescent="0.2">
      <c r="A8" s="165"/>
      <c r="B8" s="166"/>
      <c r="C8" s="167"/>
      <c r="D8" s="168">
        <v>28950</v>
      </c>
      <c r="E8" s="169"/>
      <c r="F8" s="170">
        <v>26170</v>
      </c>
      <c r="G8" s="171"/>
      <c r="H8" s="172"/>
    </row>
    <row r="9" spans="1:8" x14ac:dyDescent="0.2">
      <c r="A9" s="153" t="s">
        <v>555</v>
      </c>
      <c r="B9" s="158"/>
      <c r="C9" s="159"/>
      <c r="D9" s="160">
        <v>64766</v>
      </c>
      <c r="E9" s="161"/>
      <c r="F9" s="162">
        <v>41080</v>
      </c>
      <c r="G9" s="163"/>
      <c r="H9" s="164"/>
    </row>
    <row r="10" spans="1:8" x14ac:dyDescent="0.2">
      <c r="A10" s="165"/>
      <c r="B10" s="166"/>
      <c r="C10" s="167"/>
      <c r="D10" s="168">
        <v>54148</v>
      </c>
      <c r="E10" s="169"/>
      <c r="F10" s="170">
        <v>27265</v>
      </c>
      <c r="G10" s="171"/>
      <c r="H10" s="172"/>
    </row>
    <row r="11" spans="1:8" x14ac:dyDescent="0.2">
      <c r="A11" s="153" t="s">
        <v>556</v>
      </c>
      <c r="B11" s="158"/>
      <c r="C11" s="159"/>
      <c r="D11" s="160">
        <v>37619</v>
      </c>
      <c r="E11" s="161"/>
      <c r="F11" s="162">
        <v>33173</v>
      </c>
      <c r="G11" s="163"/>
      <c r="H11" s="164"/>
    </row>
    <row r="12" spans="1:8" x14ac:dyDescent="0.2">
      <c r="A12" s="165"/>
      <c r="B12" s="166"/>
      <c r="C12" s="173"/>
      <c r="D12" s="168">
        <v>23357</v>
      </c>
      <c r="E12" s="169"/>
      <c r="F12" s="170">
        <v>20353</v>
      </c>
      <c r="G12" s="171"/>
      <c r="H12" s="172"/>
    </row>
    <row r="13" spans="1:8" x14ac:dyDescent="0.2">
      <c r="A13" s="153"/>
      <c r="B13" s="158"/>
      <c r="C13" s="174"/>
      <c r="D13" s="175">
        <v>42661</v>
      </c>
      <c r="E13" s="176"/>
      <c r="F13" s="177">
        <v>39843</v>
      </c>
      <c r="G13" s="178"/>
      <c r="H13" s="164"/>
    </row>
    <row r="14" spans="1:8" x14ac:dyDescent="0.2">
      <c r="A14" s="165"/>
      <c r="B14" s="166"/>
      <c r="C14" s="167"/>
      <c r="D14" s="168">
        <v>31419</v>
      </c>
      <c r="E14" s="169"/>
      <c r="F14" s="170">
        <v>24386</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5.55</v>
      </c>
      <c r="C19" s="179">
        <f>ROUND(VALUE(SUBSTITUTE(実質収支比率等に係る経年分析!G$48,"▲","-")),2)</f>
        <v>6.18</v>
      </c>
      <c r="D19" s="179">
        <f>ROUND(VALUE(SUBSTITUTE(実質収支比率等に係る経年分析!H$48,"▲","-")),2)</f>
        <v>5.15</v>
      </c>
      <c r="E19" s="179">
        <f>ROUND(VALUE(SUBSTITUTE(実質収支比率等に係る経年分析!I$48,"▲","-")),2)</f>
        <v>7.59</v>
      </c>
      <c r="F19" s="179">
        <f>ROUND(VALUE(SUBSTITUTE(実質収支比率等に係る経年分析!J$48,"▲","-")),2)</f>
        <v>6.78</v>
      </c>
    </row>
    <row r="20" spans="1:11" x14ac:dyDescent="0.2">
      <c r="A20" s="179" t="s">
        <v>55</v>
      </c>
      <c r="B20" s="179">
        <f>ROUND(VALUE(SUBSTITUTE(実質収支比率等に係る経年分析!F$47,"▲","-")),2)</f>
        <v>10.82</v>
      </c>
      <c r="C20" s="179">
        <f>ROUND(VALUE(SUBSTITUTE(実質収支比率等に係る経年分析!G$47,"▲","-")),2)</f>
        <v>10.99</v>
      </c>
      <c r="D20" s="179">
        <f>ROUND(VALUE(SUBSTITUTE(実質収支比率等に係る経年分析!H$47,"▲","-")),2)</f>
        <v>11.99</v>
      </c>
      <c r="E20" s="179">
        <f>ROUND(VALUE(SUBSTITUTE(実質収支比率等に係る経年分析!I$47,"▲","-")),2)</f>
        <v>9.8800000000000008</v>
      </c>
      <c r="F20" s="179">
        <f>ROUND(VALUE(SUBSTITUTE(実質収支比率等に係る経年分析!J$47,"▲","-")),2)</f>
        <v>11.96</v>
      </c>
    </row>
    <row r="21" spans="1:11" x14ac:dyDescent="0.2">
      <c r="A21" s="179" t="s">
        <v>56</v>
      </c>
      <c r="B21" s="179">
        <f>IF(ISNUMBER(VALUE(SUBSTITUTE(実質収支比率等に係る経年分析!F$49,"▲","-"))),ROUND(VALUE(SUBSTITUTE(実質収支比率等に係る経年分析!F$49,"▲","-")),2),NA())</f>
        <v>-5.92</v>
      </c>
      <c r="C21" s="179">
        <f>IF(ISNUMBER(VALUE(SUBSTITUTE(実質収支比率等に係る経年分析!G$49,"▲","-"))),ROUND(VALUE(SUBSTITUTE(実質収支比率等に係る経年分析!G$49,"▲","-")),2),NA())</f>
        <v>0.13</v>
      </c>
      <c r="D21" s="179">
        <f>IF(ISNUMBER(VALUE(SUBSTITUTE(実質収支比率等に係る経年分析!H$49,"▲","-"))),ROUND(VALUE(SUBSTITUTE(実質収支比率等に係る経年分析!H$49,"▲","-")),2),NA())</f>
        <v>0.1</v>
      </c>
      <c r="E21" s="179">
        <f>IF(ISNUMBER(VALUE(SUBSTITUTE(実質収支比率等に係る経年分析!I$49,"▲","-"))),ROUND(VALUE(SUBSTITUTE(実質収支比率等に係る経年分析!I$49,"▲","-")),2),NA())</f>
        <v>0.22</v>
      </c>
      <c r="F21" s="179">
        <f>IF(ISNUMBER(VALUE(SUBSTITUTE(実質収支比率等に係る経年分析!J$49,"▲","-"))),ROUND(VALUE(SUBSTITUTE(実質収支比率等に係る経年分析!J$49,"▲","-")),2),NA())</f>
        <v>1.6</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0.83</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0.23</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0.22</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0.14000000000000001</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str">
        <f>IF(連結実質赤字比率に係る赤字・黒字の構成分析!C$41="",NA(),連結実質赤字比率に係る赤字・黒字の構成分析!C$41)</f>
        <v>墓園事業費特別会計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0.02</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0.04</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0.02</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0.08</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0.08</v>
      </c>
    </row>
    <row r="30" spans="1:11" x14ac:dyDescent="0.2">
      <c r="A30" s="180" t="str">
        <f>IF(連結実質赤字比率に係る赤字・黒字の構成分析!C$40="",NA(),連結実質赤字比率に係る赤字・黒字の構成分析!C$40)</f>
        <v>後期高齢者医療事業費特別会計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0.19</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0.17</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0.16</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0.17</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0.15</v>
      </c>
    </row>
    <row r="31" spans="1:11" x14ac:dyDescent="0.2">
      <c r="A31" s="180" t="str">
        <f>IF(連結実質赤字比率に係る赤字・黒字の構成分析!C$39="",NA(),連結実質赤字比率に係る赤字・黒字の構成分析!C$39)</f>
        <v>北部第二（三地区）土地区画整理事業費特別会計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0.82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0.43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0.45</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0.3</v>
      </c>
    </row>
    <row r="32" spans="1:11" x14ac:dyDescent="0.2">
      <c r="A32" s="180" t="str">
        <f>IF(連結実質赤字比率に係る赤字・黒字の構成分析!C$38="",NA(),連結実質赤字比率に係る赤字・黒字の構成分析!C$38)</f>
        <v>介護保険事業費特別会計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0.67</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0.87</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1.06</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0.34</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0.42</v>
      </c>
    </row>
    <row r="33" spans="1:16" x14ac:dyDescent="0.2">
      <c r="A33" s="180" t="str">
        <f>IF(連結実質赤字比率に係る赤字・黒字の構成分析!C$37="",NA(),連結実質赤字比率に係る赤字・黒字の構成分析!C$37)</f>
        <v>国民健康保険事業費特別会計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2.42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2.76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3.49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2.91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1.73</v>
      </c>
    </row>
    <row r="34" spans="1:16" x14ac:dyDescent="0.2">
      <c r="A34" s="180" t="str">
        <f>IF(連結実質赤字比率に係る赤字・黒字の構成分析!C$36="",NA(),連結実質赤字比率に係る赤字・黒字の構成分析!C$36)</f>
        <v>下水道事業費特別会計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0.99</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1.86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1.94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2.2200000000000002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1.89</v>
      </c>
    </row>
    <row r="35" spans="1:16" x14ac:dyDescent="0.2">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5.49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5.08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7.71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6.59</v>
      </c>
    </row>
    <row r="36" spans="1:16" x14ac:dyDescent="0.2">
      <c r="A36" s="180" t="str">
        <f>IF(連結実質赤字比率に係る赤字・黒字の構成分析!C$34="",NA(),連結実質赤字比率に係る赤字・黒字の構成分析!C$34)</f>
        <v>市民病院事業会計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8.1199999999999992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6.21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6.77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6.54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6.83</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12217</v>
      </c>
      <c r="E42" s="181"/>
      <c r="F42" s="181"/>
      <c r="G42" s="181">
        <f>'実質公債費比率（分子）の構造'!L$52</f>
        <v>11395</v>
      </c>
      <c r="H42" s="181"/>
      <c r="I42" s="181"/>
      <c r="J42" s="181">
        <f>'実質公債費比率（分子）の構造'!M$52</f>
        <v>11809</v>
      </c>
      <c r="K42" s="181"/>
      <c r="L42" s="181"/>
      <c r="M42" s="181">
        <f>'実質公債費比率（分子）の構造'!N$52</f>
        <v>11346</v>
      </c>
      <c r="N42" s="181"/>
      <c r="O42" s="181"/>
      <c r="P42" s="181">
        <f>'実質公債費比率（分子）の構造'!O$52</f>
        <v>10831</v>
      </c>
    </row>
    <row r="43" spans="1:16" x14ac:dyDescent="0.2">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2">
      <c r="A44" s="181" t="s">
        <v>65</v>
      </c>
      <c r="B44" s="181">
        <f>'実質公債費比率（分子）の構造'!K$50</f>
        <v>1355</v>
      </c>
      <c r="C44" s="181"/>
      <c r="D44" s="181"/>
      <c r="E44" s="181">
        <f>'実質公債費比率（分子）の構造'!L$50</f>
        <v>860</v>
      </c>
      <c r="F44" s="181"/>
      <c r="G44" s="181"/>
      <c r="H44" s="181">
        <f>'実質公債費比率（分子）の構造'!M$50</f>
        <v>706</v>
      </c>
      <c r="I44" s="181"/>
      <c r="J44" s="181"/>
      <c r="K44" s="181">
        <f>'実質公債費比率（分子）の構造'!N$50</f>
        <v>835</v>
      </c>
      <c r="L44" s="181"/>
      <c r="M44" s="181"/>
      <c r="N44" s="181">
        <f>'実質公債費比率（分子）の構造'!O$50</f>
        <v>1115</v>
      </c>
      <c r="O44" s="181"/>
      <c r="P44" s="181"/>
    </row>
    <row r="45" spans="1:16" x14ac:dyDescent="0.2">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2">
      <c r="A46" s="181" t="s">
        <v>67</v>
      </c>
      <c r="B46" s="181">
        <f>'実質公債費比率（分子）の構造'!K$48</f>
        <v>3503</v>
      </c>
      <c r="C46" s="181"/>
      <c r="D46" s="181"/>
      <c r="E46" s="181">
        <f>'実質公債費比率（分子）の構造'!L$48</f>
        <v>3344</v>
      </c>
      <c r="F46" s="181"/>
      <c r="G46" s="181"/>
      <c r="H46" s="181">
        <f>'実質公債費比率（分子）の構造'!M$48</f>
        <v>3368</v>
      </c>
      <c r="I46" s="181"/>
      <c r="J46" s="181"/>
      <c r="K46" s="181">
        <f>'実質公債費比率（分子）の構造'!N$48</f>
        <v>3278</v>
      </c>
      <c r="L46" s="181"/>
      <c r="M46" s="181"/>
      <c r="N46" s="181">
        <f>'実質公債費比率（分子）の構造'!O$48</f>
        <v>3162</v>
      </c>
      <c r="O46" s="181"/>
      <c r="P46" s="181"/>
    </row>
    <row r="47" spans="1:16" x14ac:dyDescent="0.2">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70</v>
      </c>
      <c r="B49" s="181">
        <f>'実質公債費比率（分子）の構造'!K$45</f>
        <v>8724</v>
      </c>
      <c r="C49" s="181"/>
      <c r="D49" s="181"/>
      <c r="E49" s="181">
        <f>'実質公債費比率（分子）の構造'!L$45</f>
        <v>8221</v>
      </c>
      <c r="F49" s="181"/>
      <c r="G49" s="181"/>
      <c r="H49" s="181">
        <f>'実質公債費比率（分子）の構造'!M$45</f>
        <v>8341</v>
      </c>
      <c r="I49" s="181"/>
      <c r="J49" s="181"/>
      <c r="K49" s="181">
        <f>'実質公債費比率（分子）の構造'!N$45</f>
        <v>8310</v>
      </c>
      <c r="L49" s="181"/>
      <c r="M49" s="181"/>
      <c r="N49" s="181">
        <f>'実質公債費比率（分子）の構造'!O$45</f>
        <v>8692</v>
      </c>
      <c r="O49" s="181"/>
      <c r="P49" s="181"/>
    </row>
    <row r="50" spans="1:16" x14ac:dyDescent="0.2">
      <c r="A50" s="181" t="s">
        <v>71</v>
      </c>
      <c r="B50" s="181" t="e">
        <f>NA()</f>
        <v>#N/A</v>
      </c>
      <c r="C50" s="181">
        <f>IF(ISNUMBER('実質公債費比率（分子）の構造'!K$53),'実質公債費比率（分子）の構造'!K$53,NA())</f>
        <v>1365</v>
      </c>
      <c r="D50" s="181" t="e">
        <f>NA()</f>
        <v>#N/A</v>
      </c>
      <c r="E50" s="181" t="e">
        <f>NA()</f>
        <v>#N/A</v>
      </c>
      <c r="F50" s="181">
        <f>IF(ISNUMBER('実質公債費比率（分子）の構造'!L$53),'実質公債費比率（分子）の構造'!L$53,NA())</f>
        <v>1030</v>
      </c>
      <c r="G50" s="181" t="e">
        <f>NA()</f>
        <v>#N/A</v>
      </c>
      <c r="H50" s="181" t="e">
        <f>NA()</f>
        <v>#N/A</v>
      </c>
      <c r="I50" s="181">
        <f>IF(ISNUMBER('実質公債費比率（分子）の構造'!M$53),'実質公債費比率（分子）の構造'!M$53,NA())</f>
        <v>606</v>
      </c>
      <c r="J50" s="181" t="e">
        <f>NA()</f>
        <v>#N/A</v>
      </c>
      <c r="K50" s="181" t="e">
        <f>NA()</f>
        <v>#N/A</v>
      </c>
      <c r="L50" s="181">
        <f>IF(ISNUMBER('実質公債費比率（分子）の構造'!N$53),'実質公債費比率（分子）の構造'!N$53,NA())</f>
        <v>1077</v>
      </c>
      <c r="M50" s="181" t="e">
        <f>NA()</f>
        <v>#N/A</v>
      </c>
      <c r="N50" s="181" t="e">
        <f>NA()</f>
        <v>#N/A</v>
      </c>
      <c r="O50" s="181">
        <f>IF(ISNUMBER('実質公債費比率（分子）の構造'!O$53),'実質公債費比率（分子）の構造'!O$53,NA())</f>
        <v>2138</v>
      </c>
      <c r="P50" s="181" t="e">
        <f>NA()</f>
        <v>#N/A</v>
      </c>
    </row>
    <row r="53" spans="1:16" x14ac:dyDescent="0.2">
      <c r="A53" s="149" t="s">
        <v>72</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43</v>
      </c>
      <c r="B56" s="180"/>
      <c r="C56" s="180"/>
      <c r="D56" s="180">
        <f>'将来負担比率（分子）の構造'!I$52</f>
        <v>72161</v>
      </c>
      <c r="E56" s="180"/>
      <c r="F56" s="180"/>
      <c r="G56" s="180">
        <f>'将来負担比率（分子）の構造'!J$52</f>
        <v>68141</v>
      </c>
      <c r="H56" s="180"/>
      <c r="I56" s="180"/>
      <c r="J56" s="180">
        <f>'将来負担比率（分子）の構造'!K$52</f>
        <v>63043</v>
      </c>
      <c r="K56" s="180"/>
      <c r="L56" s="180"/>
      <c r="M56" s="180">
        <f>'将来負担比率（分子）の構造'!L$52</f>
        <v>58924</v>
      </c>
      <c r="N56" s="180"/>
      <c r="O56" s="180"/>
      <c r="P56" s="180">
        <f>'将来負担比率（分子）の構造'!M$52</f>
        <v>54700</v>
      </c>
    </row>
    <row r="57" spans="1:16" x14ac:dyDescent="0.2">
      <c r="A57" s="180" t="s">
        <v>42</v>
      </c>
      <c r="B57" s="180"/>
      <c r="C57" s="180"/>
      <c r="D57" s="180">
        <f>'将来負担比率（分子）の構造'!I$51</f>
        <v>29154</v>
      </c>
      <c r="E57" s="180"/>
      <c r="F57" s="180"/>
      <c r="G57" s="180">
        <f>'将来負担比率（分子）の構造'!J$51</f>
        <v>28980</v>
      </c>
      <c r="H57" s="180"/>
      <c r="I57" s="180"/>
      <c r="J57" s="180">
        <f>'将来負担比率（分子）の構造'!K$51</f>
        <v>30330</v>
      </c>
      <c r="K57" s="180"/>
      <c r="L57" s="180"/>
      <c r="M57" s="180">
        <f>'将来負担比率（分子）の構造'!L$51</f>
        <v>32504</v>
      </c>
      <c r="N57" s="180"/>
      <c r="O57" s="180"/>
      <c r="P57" s="180">
        <f>'将来負担比率（分子）の構造'!M$51</f>
        <v>31889</v>
      </c>
    </row>
    <row r="58" spans="1:16" x14ac:dyDescent="0.2">
      <c r="A58" s="180" t="s">
        <v>41</v>
      </c>
      <c r="B58" s="180"/>
      <c r="C58" s="180"/>
      <c r="D58" s="180">
        <f>'将来負担比率（分子）の構造'!I$50</f>
        <v>22694</v>
      </c>
      <c r="E58" s="180"/>
      <c r="F58" s="180"/>
      <c r="G58" s="180">
        <f>'将来負担比率（分子）の構造'!J$50</f>
        <v>22027</v>
      </c>
      <c r="H58" s="180"/>
      <c r="I58" s="180"/>
      <c r="J58" s="180">
        <f>'将来負担比率（分子）の構造'!K$50</f>
        <v>22621</v>
      </c>
      <c r="K58" s="180"/>
      <c r="L58" s="180"/>
      <c r="M58" s="180">
        <f>'将来負担比率（分子）の構造'!L$50</f>
        <v>19292</v>
      </c>
      <c r="N58" s="180"/>
      <c r="O58" s="180"/>
      <c r="P58" s="180">
        <f>'将来負担比率（分子）の構造'!M$50</f>
        <v>22369</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f>'将来負担比率（分子）の構造'!I$46</f>
        <v>25</v>
      </c>
      <c r="C61" s="180"/>
      <c r="D61" s="180"/>
      <c r="E61" s="180">
        <f>'将来負担比率（分子）の構造'!J$46</f>
        <v>22</v>
      </c>
      <c r="F61" s="180"/>
      <c r="G61" s="180"/>
      <c r="H61" s="180">
        <f>'将来負担比率（分子）の構造'!K$46</f>
        <v>19</v>
      </c>
      <c r="I61" s="180"/>
      <c r="J61" s="180"/>
      <c r="K61" s="180">
        <f>'将来負担比率（分子）の構造'!L$46</f>
        <v>16</v>
      </c>
      <c r="L61" s="180"/>
      <c r="M61" s="180"/>
      <c r="N61" s="180">
        <f>'将来負担比率（分子）の構造'!M$46</f>
        <v>14</v>
      </c>
      <c r="O61" s="180"/>
      <c r="P61" s="180"/>
    </row>
    <row r="62" spans="1:16" x14ac:dyDescent="0.2">
      <c r="A62" s="180" t="s">
        <v>35</v>
      </c>
      <c r="B62" s="180">
        <f>'将来負担比率（分子）の構造'!I$45</f>
        <v>18859</v>
      </c>
      <c r="C62" s="180"/>
      <c r="D62" s="180"/>
      <c r="E62" s="180">
        <f>'将来負担比率（分子）の構造'!J$45</f>
        <v>18109</v>
      </c>
      <c r="F62" s="180"/>
      <c r="G62" s="180"/>
      <c r="H62" s="180">
        <f>'将来負担比率（分子）の構造'!K$45</f>
        <v>17844</v>
      </c>
      <c r="I62" s="180"/>
      <c r="J62" s="180"/>
      <c r="K62" s="180">
        <f>'将来負担比率（分子）の構造'!L$45</f>
        <v>17888</v>
      </c>
      <c r="L62" s="180"/>
      <c r="M62" s="180"/>
      <c r="N62" s="180">
        <f>'将来負担比率（分子）の構造'!M$45</f>
        <v>17230</v>
      </c>
      <c r="O62" s="180"/>
      <c r="P62" s="180"/>
    </row>
    <row r="63" spans="1:16" x14ac:dyDescent="0.2">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2">
      <c r="A64" s="180" t="s">
        <v>33</v>
      </c>
      <c r="B64" s="180">
        <f>'将来負担比率（分子）の構造'!I$43</f>
        <v>32464</v>
      </c>
      <c r="C64" s="180"/>
      <c r="D64" s="180"/>
      <c r="E64" s="180">
        <f>'将来負担比率（分子）の構造'!J$43</f>
        <v>33812</v>
      </c>
      <c r="F64" s="180"/>
      <c r="G64" s="180"/>
      <c r="H64" s="180">
        <f>'将来負担比率（分子）の構造'!K$43</f>
        <v>36368</v>
      </c>
      <c r="I64" s="180"/>
      <c r="J64" s="180"/>
      <c r="K64" s="180">
        <f>'将来負担比率（分子）の構造'!L$43</f>
        <v>37866</v>
      </c>
      <c r="L64" s="180"/>
      <c r="M64" s="180"/>
      <c r="N64" s="180">
        <f>'将来負担比率（分子）の構造'!M$43</f>
        <v>36673</v>
      </c>
      <c r="O64" s="180"/>
      <c r="P64" s="180"/>
    </row>
    <row r="65" spans="1:16" x14ac:dyDescent="0.2">
      <c r="A65" s="180" t="s">
        <v>32</v>
      </c>
      <c r="B65" s="180">
        <f>'将来負担比率（分子）の構造'!I$42</f>
        <v>10564</v>
      </c>
      <c r="C65" s="180"/>
      <c r="D65" s="180"/>
      <c r="E65" s="180">
        <f>'将来負担比率（分子）の構造'!J$42</f>
        <v>10517</v>
      </c>
      <c r="F65" s="180"/>
      <c r="G65" s="180"/>
      <c r="H65" s="180">
        <f>'将来負担比率（分子）の構造'!K$42</f>
        <v>11043</v>
      </c>
      <c r="I65" s="180"/>
      <c r="J65" s="180"/>
      <c r="K65" s="180">
        <f>'将来負担比率（分子）の構造'!L$42</f>
        <v>10763</v>
      </c>
      <c r="L65" s="180"/>
      <c r="M65" s="180"/>
      <c r="N65" s="180">
        <f>'将来負担比率（分子）の構造'!M$42</f>
        <v>10325</v>
      </c>
      <c r="O65" s="180"/>
      <c r="P65" s="180"/>
    </row>
    <row r="66" spans="1:16" x14ac:dyDescent="0.2">
      <c r="A66" s="180" t="s">
        <v>31</v>
      </c>
      <c r="B66" s="180">
        <f>'将来負担比率（分子）の構造'!I$41</f>
        <v>70748</v>
      </c>
      <c r="C66" s="180"/>
      <c r="D66" s="180"/>
      <c r="E66" s="180">
        <f>'将来負担比率（分子）の構造'!J$41</f>
        <v>70335</v>
      </c>
      <c r="F66" s="180"/>
      <c r="G66" s="180"/>
      <c r="H66" s="180">
        <f>'将来負担比率（分子）の構造'!K$41</f>
        <v>69832</v>
      </c>
      <c r="I66" s="180"/>
      <c r="J66" s="180"/>
      <c r="K66" s="180">
        <f>'将来負担比率（分子）の構造'!L$41</f>
        <v>77782</v>
      </c>
      <c r="L66" s="180"/>
      <c r="M66" s="180"/>
      <c r="N66" s="180">
        <f>'将来負担比率（分子）の構造'!M$41</f>
        <v>77260</v>
      </c>
      <c r="O66" s="180"/>
      <c r="P66" s="180"/>
    </row>
    <row r="67" spans="1:16" x14ac:dyDescent="0.2">
      <c r="A67" s="180" t="s">
        <v>75</v>
      </c>
      <c r="B67" s="180" t="e">
        <f>NA()</f>
        <v>#N/A</v>
      </c>
      <c r="C67" s="180">
        <f>IF(ISNUMBER('将来負担比率（分子）の構造'!I$53), IF('将来負担比率（分子）の構造'!I$53 &lt; 0, 0, '将来負担比率（分子）の構造'!I$53), NA())</f>
        <v>8649</v>
      </c>
      <c r="D67" s="180" t="e">
        <f>NA()</f>
        <v>#N/A</v>
      </c>
      <c r="E67" s="180" t="e">
        <f>NA()</f>
        <v>#N/A</v>
      </c>
      <c r="F67" s="180">
        <f>IF(ISNUMBER('将来負担比率（分子）の構造'!J$53), IF('将来負担比率（分子）の構造'!J$53 &lt; 0, 0, '将来負担比率（分子）の構造'!J$53), NA())</f>
        <v>13647</v>
      </c>
      <c r="G67" s="180" t="e">
        <f>NA()</f>
        <v>#N/A</v>
      </c>
      <c r="H67" s="180" t="e">
        <f>NA()</f>
        <v>#N/A</v>
      </c>
      <c r="I67" s="180">
        <f>IF(ISNUMBER('将来負担比率（分子）の構造'!K$53), IF('将来負担比率（分子）の構造'!K$53 &lt; 0, 0, '将来負担比率（分子）の構造'!K$53), NA())</f>
        <v>19113</v>
      </c>
      <c r="J67" s="180" t="e">
        <f>NA()</f>
        <v>#N/A</v>
      </c>
      <c r="K67" s="180" t="e">
        <f>NA()</f>
        <v>#N/A</v>
      </c>
      <c r="L67" s="180">
        <f>IF(ISNUMBER('将来負担比率（分子）の構造'!L$53), IF('将来負担比率（分子）の構造'!L$53 &lt; 0, 0, '将来負担比率（分子）の構造'!L$53), NA())</f>
        <v>33594</v>
      </c>
      <c r="M67" s="180" t="e">
        <f>NA()</f>
        <v>#N/A</v>
      </c>
      <c r="N67" s="180" t="e">
        <f>NA()</f>
        <v>#N/A</v>
      </c>
      <c r="O67" s="180">
        <f>IF(ISNUMBER('将来負担比率（分子）の構造'!M$53), IF('将来負担比率（分子）の構造'!M$53 &lt; 0, 0, '将来負担比率（分子）の構造'!M$53), NA())</f>
        <v>32543</v>
      </c>
      <c r="P67" s="180" t="e">
        <f>NA()</f>
        <v>#N/A</v>
      </c>
    </row>
    <row r="70" spans="1:16" x14ac:dyDescent="0.2">
      <c r="A70" s="182" t="s">
        <v>76</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77</v>
      </c>
      <c r="B72" s="184">
        <f>基金残高に係る経年分析!F55</f>
        <v>9911</v>
      </c>
      <c r="C72" s="184">
        <f>基金残高に係る経年分析!G55</f>
        <v>8111</v>
      </c>
      <c r="D72" s="184">
        <f>基金残高に係る経年分析!H55</f>
        <v>10011</v>
      </c>
    </row>
    <row r="73" spans="1:16" x14ac:dyDescent="0.2">
      <c r="A73" s="183" t="s">
        <v>78</v>
      </c>
      <c r="B73" s="184" t="str">
        <f>基金残高に係る経年分析!F56</f>
        <v>-</v>
      </c>
      <c r="C73" s="184" t="str">
        <f>基金残高に係る経年分析!G56</f>
        <v>-</v>
      </c>
      <c r="D73" s="184" t="str">
        <f>基金残高に係る経年分析!H56</f>
        <v>-</v>
      </c>
    </row>
    <row r="74" spans="1:16" x14ac:dyDescent="0.2">
      <c r="A74" s="183" t="s">
        <v>79</v>
      </c>
      <c r="B74" s="184">
        <f>基金残高に係る経年分析!F57</f>
        <v>10209</v>
      </c>
      <c r="C74" s="184">
        <f>基金残高に係る経年分析!G57</f>
        <v>7522</v>
      </c>
      <c r="D74" s="184">
        <f>基金残高に係る経年分析!H57</f>
        <v>9208</v>
      </c>
    </row>
  </sheetData>
  <sheetProtection algorithmName="SHA-512" hashValue="MDNYounqyBBBjA1rKTT3m8wP2CZt4orargO+InguMNoeidIu8rfqoqQsTGyTLF9zqk748R89WBQS6903bWC56Q==" saltValue="5Bis76xpsclAwfsN9eVii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209</v>
      </c>
      <c r="DI1" s="656"/>
      <c r="DJ1" s="656"/>
      <c r="DK1" s="656"/>
      <c r="DL1" s="656"/>
      <c r="DM1" s="656"/>
      <c r="DN1" s="657"/>
      <c r="DO1" s="225"/>
      <c r="DP1" s="655" t="s">
        <v>210</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2">
      <c r="B2" s="226" t="s">
        <v>211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58" t="s">
        <v>212</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213</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214</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2">
      <c r="B4" s="658" t="s">
        <v>1</v>
      </c>
      <c r="C4" s="659"/>
      <c r="D4" s="659"/>
      <c r="E4" s="659"/>
      <c r="F4" s="659"/>
      <c r="G4" s="659"/>
      <c r="H4" s="659"/>
      <c r="I4" s="659"/>
      <c r="J4" s="659"/>
      <c r="K4" s="659"/>
      <c r="L4" s="659"/>
      <c r="M4" s="659"/>
      <c r="N4" s="659"/>
      <c r="O4" s="659"/>
      <c r="P4" s="659"/>
      <c r="Q4" s="660"/>
      <c r="R4" s="658" t="s">
        <v>215</v>
      </c>
      <c r="S4" s="659"/>
      <c r="T4" s="659"/>
      <c r="U4" s="659"/>
      <c r="V4" s="659"/>
      <c r="W4" s="659"/>
      <c r="X4" s="659"/>
      <c r="Y4" s="660"/>
      <c r="Z4" s="658" t="s">
        <v>216</v>
      </c>
      <c r="AA4" s="659"/>
      <c r="AB4" s="659"/>
      <c r="AC4" s="660"/>
      <c r="AD4" s="658" t="s">
        <v>217</v>
      </c>
      <c r="AE4" s="659"/>
      <c r="AF4" s="659"/>
      <c r="AG4" s="659"/>
      <c r="AH4" s="659"/>
      <c r="AI4" s="659"/>
      <c r="AJ4" s="659"/>
      <c r="AK4" s="660"/>
      <c r="AL4" s="658" t="s">
        <v>216</v>
      </c>
      <c r="AM4" s="659"/>
      <c r="AN4" s="659"/>
      <c r="AO4" s="660"/>
      <c r="AP4" s="664" t="s">
        <v>218</v>
      </c>
      <c r="AQ4" s="664"/>
      <c r="AR4" s="664"/>
      <c r="AS4" s="664"/>
      <c r="AT4" s="664"/>
      <c r="AU4" s="664"/>
      <c r="AV4" s="664"/>
      <c r="AW4" s="664"/>
      <c r="AX4" s="664"/>
      <c r="AY4" s="664"/>
      <c r="AZ4" s="664"/>
      <c r="BA4" s="664"/>
      <c r="BB4" s="664"/>
      <c r="BC4" s="664"/>
      <c r="BD4" s="664"/>
      <c r="BE4" s="664"/>
      <c r="BF4" s="664"/>
      <c r="BG4" s="664" t="s">
        <v>219</v>
      </c>
      <c r="BH4" s="664"/>
      <c r="BI4" s="664"/>
      <c r="BJ4" s="664"/>
      <c r="BK4" s="664"/>
      <c r="BL4" s="664"/>
      <c r="BM4" s="664"/>
      <c r="BN4" s="664"/>
      <c r="BO4" s="664" t="s">
        <v>216</v>
      </c>
      <c r="BP4" s="664"/>
      <c r="BQ4" s="664"/>
      <c r="BR4" s="664"/>
      <c r="BS4" s="664" t="s">
        <v>220</v>
      </c>
      <c r="BT4" s="664"/>
      <c r="BU4" s="664"/>
      <c r="BV4" s="664"/>
      <c r="BW4" s="664"/>
      <c r="BX4" s="664"/>
      <c r="BY4" s="664"/>
      <c r="BZ4" s="664"/>
      <c r="CA4" s="664"/>
      <c r="CB4" s="664"/>
      <c r="CD4" s="661" t="s">
        <v>221</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2">
      <c r="B5" s="665" t="s">
        <v>222</v>
      </c>
      <c r="C5" s="666"/>
      <c r="D5" s="666"/>
      <c r="E5" s="666"/>
      <c r="F5" s="666"/>
      <c r="G5" s="666"/>
      <c r="H5" s="666"/>
      <c r="I5" s="666"/>
      <c r="J5" s="666"/>
      <c r="K5" s="666"/>
      <c r="L5" s="666"/>
      <c r="M5" s="666"/>
      <c r="N5" s="666"/>
      <c r="O5" s="666"/>
      <c r="P5" s="666"/>
      <c r="Q5" s="667"/>
      <c r="R5" s="668">
        <v>82605623</v>
      </c>
      <c r="S5" s="669"/>
      <c r="T5" s="669"/>
      <c r="U5" s="669"/>
      <c r="V5" s="669"/>
      <c r="W5" s="669"/>
      <c r="X5" s="669"/>
      <c r="Y5" s="670"/>
      <c r="Z5" s="671">
        <v>54.7</v>
      </c>
      <c r="AA5" s="671"/>
      <c r="AB5" s="671"/>
      <c r="AC5" s="671"/>
      <c r="AD5" s="672">
        <v>76655525</v>
      </c>
      <c r="AE5" s="672"/>
      <c r="AF5" s="672"/>
      <c r="AG5" s="672"/>
      <c r="AH5" s="672"/>
      <c r="AI5" s="672"/>
      <c r="AJ5" s="672"/>
      <c r="AK5" s="672"/>
      <c r="AL5" s="673">
        <v>88.2</v>
      </c>
      <c r="AM5" s="674"/>
      <c r="AN5" s="674"/>
      <c r="AO5" s="675"/>
      <c r="AP5" s="665" t="s">
        <v>223</v>
      </c>
      <c r="AQ5" s="666"/>
      <c r="AR5" s="666"/>
      <c r="AS5" s="666"/>
      <c r="AT5" s="666"/>
      <c r="AU5" s="666"/>
      <c r="AV5" s="666"/>
      <c r="AW5" s="666"/>
      <c r="AX5" s="666"/>
      <c r="AY5" s="666"/>
      <c r="AZ5" s="666"/>
      <c r="BA5" s="666"/>
      <c r="BB5" s="666"/>
      <c r="BC5" s="666"/>
      <c r="BD5" s="666"/>
      <c r="BE5" s="666"/>
      <c r="BF5" s="667"/>
      <c r="BG5" s="679">
        <v>74255096</v>
      </c>
      <c r="BH5" s="680"/>
      <c r="BI5" s="680"/>
      <c r="BJ5" s="680"/>
      <c r="BK5" s="680"/>
      <c r="BL5" s="680"/>
      <c r="BM5" s="680"/>
      <c r="BN5" s="681"/>
      <c r="BO5" s="682">
        <v>89.9</v>
      </c>
      <c r="BP5" s="682"/>
      <c r="BQ5" s="682"/>
      <c r="BR5" s="682"/>
      <c r="BS5" s="683">
        <v>596544</v>
      </c>
      <c r="BT5" s="683"/>
      <c r="BU5" s="683"/>
      <c r="BV5" s="683"/>
      <c r="BW5" s="683"/>
      <c r="BX5" s="683"/>
      <c r="BY5" s="683"/>
      <c r="BZ5" s="683"/>
      <c r="CA5" s="683"/>
      <c r="CB5" s="687"/>
      <c r="CD5" s="661" t="s">
        <v>218</v>
      </c>
      <c r="CE5" s="662"/>
      <c r="CF5" s="662"/>
      <c r="CG5" s="662"/>
      <c r="CH5" s="662"/>
      <c r="CI5" s="662"/>
      <c r="CJ5" s="662"/>
      <c r="CK5" s="662"/>
      <c r="CL5" s="662"/>
      <c r="CM5" s="662"/>
      <c r="CN5" s="662"/>
      <c r="CO5" s="662"/>
      <c r="CP5" s="662"/>
      <c r="CQ5" s="663"/>
      <c r="CR5" s="661" t="s">
        <v>224</v>
      </c>
      <c r="CS5" s="662"/>
      <c r="CT5" s="662"/>
      <c r="CU5" s="662"/>
      <c r="CV5" s="662"/>
      <c r="CW5" s="662"/>
      <c r="CX5" s="662"/>
      <c r="CY5" s="663"/>
      <c r="CZ5" s="661" t="s">
        <v>216</v>
      </c>
      <c r="DA5" s="662"/>
      <c r="DB5" s="662"/>
      <c r="DC5" s="663"/>
      <c r="DD5" s="661" t="s">
        <v>225</v>
      </c>
      <c r="DE5" s="662"/>
      <c r="DF5" s="662"/>
      <c r="DG5" s="662"/>
      <c r="DH5" s="662"/>
      <c r="DI5" s="662"/>
      <c r="DJ5" s="662"/>
      <c r="DK5" s="662"/>
      <c r="DL5" s="662"/>
      <c r="DM5" s="662"/>
      <c r="DN5" s="662"/>
      <c r="DO5" s="662"/>
      <c r="DP5" s="663"/>
      <c r="DQ5" s="661" t="s">
        <v>226</v>
      </c>
      <c r="DR5" s="662"/>
      <c r="DS5" s="662"/>
      <c r="DT5" s="662"/>
      <c r="DU5" s="662"/>
      <c r="DV5" s="662"/>
      <c r="DW5" s="662"/>
      <c r="DX5" s="662"/>
      <c r="DY5" s="662"/>
      <c r="DZ5" s="662"/>
      <c r="EA5" s="662"/>
      <c r="EB5" s="662"/>
      <c r="EC5" s="663"/>
    </row>
    <row r="6" spans="2:143" ht="11.25" customHeight="1" x14ac:dyDescent="0.2">
      <c r="B6" s="676" t="s">
        <v>227</v>
      </c>
      <c r="C6" s="677"/>
      <c r="D6" s="677"/>
      <c r="E6" s="677"/>
      <c r="F6" s="677"/>
      <c r="G6" s="677"/>
      <c r="H6" s="677"/>
      <c r="I6" s="677"/>
      <c r="J6" s="677"/>
      <c r="K6" s="677"/>
      <c r="L6" s="677"/>
      <c r="M6" s="677"/>
      <c r="N6" s="677"/>
      <c r="O6" s="677"/>
      <c r="P6" s="677"/>
      <c r="Q6" s="678"/>
      <c r="R6" s="679">
        <v>793232</v>
      </c>
      <c r="S6" s="680"/>
      <c r="T6" s="680"/>
      <c r="U6" s="680"/>
      <c r="V6" s="680"/>
      <c r="W6" s="680"/>
      <c r="X6" s="680"/>
      <c r="Y6" s="681"/>
      <c r="Z6" s="682">
        <v>0.5</v>
      </c>
      <c r="AA6" s="682"/>
      <c r="AB6" s="682"/>
      <c r="AC6" s="682"/>
      <c r="AD6" s="683">
        <v>793232</v>
      </c>
      <c r="AE6" s="683"/>
      <c r="AF6" s="683"/>
      <c r="AG6" s="683"/>
      <c r="AH6" s="683"/>
      <c r="AI6" s="683"/>
      <c r="AJ6" s="683"/>
      <c r="AK6" s="683"/>
      <c r="AL6" s="684">
        <v>0.9</v>
      </c>
      <c r="AM6" s="685"/>
      <c r="AN6" s="685"/>
      <c r="AO6" s="686"/>
      <c r="AP6" s="676" t="s">
        <v>228</v>
      </c>
      <c r="AQ6" s="677"/>
      <c r="AR6" s="677"/>
      <c r="AS6" s="677"/>
      <c r="AT6" s="677"/>
      <c r="AU6" s="677"/>
      <c r="AV6" s="677"/>
      <c r="AW6" s="677"/>
      <c r="AX6" s="677"/>
      <c r="AY6" s="677"/>
      <c r="AZ6" s="677"/>
      <c r="BA6" s="677"/>
      <c r="BB6" s="677"/>
      <c r="BC6" s="677"/>
      <c r="BD6" s="677"/>
      <c r="BE6" s="677"/>
      <c r="BF6" s="678"/>
      <c r="BG6" s="679">
        <v>74255096</v>
      </c>
      <c r="BH6" s="680"/>
      <c r="BI6" s="680"/>
      <c r="BJ6" s="680"/>
      <c r="BK6" s="680"/>
      <c r="BL6" s="680"/>
      <c r="BM6" s="680"/>
      <c r="BN6" s="681"/>
      <c r="BO6" s="682">
        <v>89.9</v>
      </c>
      <c r="BP6" s="682"/>
      <c r="BQ6" s="682"/>
      <c r="BR6" s="682"/>
      <c r="BS6" s="683">
        <v>596544</v>
      </c>
      <c r="BT6" s="683"/>
      <c r="BU6" s="683"/>
      <c r="BV6" s="683"/>
      <c r="BW6" s="683"/>
      <c r="BX6" s="683"/>
      <c r="BY6" s="683"/>
      <c r="BZ6" s="683"/>
      <c r="CA6" s="683"/>
      <c r="CB6" s="687"/>
      <c r="CD6" s="690" t="s">
        <v>229</v>
      </c>
      <c r="CE6" s="691"/>
      <c r="CF6" s="691"/>
      <c r="CG6" s="691"/>
      <c r="CH6" s="691"/>
      <c r="CI6" s="691"/>
      <c r="CJ6" s="691"/>
      <c r="CK6" s="691"/>
      <c r="CL6" s="691"/>
      <c r="CM6" s="691"/>
      <c r="CN6" s="691"/>
      <c r="CO6" s="691"/>
      <c r="CP6" s="691"/>
      <c r="CQ6" s="692"/>
      <c r="CR6" s="679">
        <v>634716</v>
      </c>
      <c r="CS6" s="680"/>
      <c r="CT6" s="680"/>
      <c r="CU6" s="680"/>
      <c r="CV6" s="680"/>
      <c r="CW6" s="680"/>
      <c r="CX6" s="680"/>
      <c r="CY6" s="681"/>
      <c r="CZ6" s="673">
        <v>0.4</v>
      </c>
      <c r="DA6" s="674"/>
      <c r="DB6" s="674"/>
      <c r="DC6" s="693"/>
      <c r="DD6" s="688" t="s">
        <v>137</v>
      </c>
      <c r="DE6" s="680"/>
      <c r="DF6" s="680"/>
      <c r="DG6" s="680"/>
      <c r="DH6" s="680"/>
      <c r="DI6" s="680"/>
      <c r="DJ6" s="680"/>
      <c r="DK6" s="680"/>
      <c r="DL6" s="680"/>
      <c r="DM6" s="680"/>
      <c r="DN6" s="680"/>
      <c r="DO6" s="680"/>
      <c r="DP6" s="681"/>
      <c r="DQ6" s="688">
        <v>634716</v>
      </c>
      <c r="DR6" s="680"/>
      <c r="DS6" s="680"/>
      <c r="DT6" s="680"/>
      <c r="DU6" s="680"/>
      <c r="DV6" s="680"/>
      <c r="DW6" s="680"/>
      <c r="DX6" s="680"/>
      <c r="DY6" s="680"/>
      <c r="DZ6" s="680"/>
      <c r="EA6" s="680"/>
      <c r="EB6" s="680"/>
      <c r="EC6" s="689"/>
    </row>
    <row r="7" spans="2:143" ht="11.25" customHeight="1" x14ac:dyDescent="0.2">
      <c r="B7" s="676" t="s">
        <v>230</v>
      </c>
      <c r="C7" s="677"/>
      <c r="D7" s="677"/>
      <c r="E7" s="677"/>
      <c r="F7" s="677"/>
      <c r="G7" s="677"/>
      <c r="H7" s="677"/>
      <c r="I7" s="677"/>
      <c r="J7" s="677"/>
      <c r="K7" s="677"/>
      <c r="L7" s="677"/>
      <c r="M7" s="677"/>
      <c r="N7" s="677"/>
      <c r="O7" s="677"/>
      <c r="P7" s="677"/>
      <c r="Q7" s="678"/>
      <c r="R7" s="679">
        <v>90829</v>
      </c>
      <c r="S7" s="680"/>
      <c r="T7" s="680"/>
      <c r="U7" s="680"/>
      <c r="V7" s="680"/>
      <c r="W7" s="680"/>
      <c r="X7" s="680"/>
      <c r="Y7" s="681"/>
      <c r="Z7" s="682">
        <v>0.1</v>
      </c>
      <c r="AA7" s="682"/>
      <c r="AB7" s="682"/>
      <c r="AC7" s="682"/>
      <c r="AD7" s="683">
        <v>90829</v>
      </c>
      <c r="AE7" s="683"/>
      <c r="AF7" s="683"/>
      <c r="AG7" s="683"/>
      <c r="AH7" s="683"/>
      <c r="AI7" s="683"/>
      <c r="AJ7" s="683"/>
      <c r="AK7" s="683"/>
      <c r="AL7" s="684">
        <v>0.1</v>
      </c>
      <c r="AM7" s="685"/>
      <c r="AN7" s="685"/>
      <c r="AO7" s="686"/>
      <c r="AP7" s="676" t="s">
        <v>231</v>
      </c>
      <c r="AQ7" s="677"/>
      <c r="AR7" s="677"/>
      <c r="AS7" s="677"/>
      <c r="AT7" s="677"/>
      <c r="AU7" s="677"/>
      <c r="AV7" s="677"/>
      <c r="AW7" s="677"/>
      <c r="AX7" s="677"/>
      <c r="AY7" s="677"/>
      <c r="AZ7" s="677"/>
      <c r="BA7" s="677"/>
      <c r="BB7" s="677"/>
      <c r="BC7" s="677"/>
      <c r="BD7" s="677"/>
      <c r="BE7" s="677"/>
      <c r="BF7" s="678"/>
      <c r="BG7" s="679">
        <v>39387439</v>
      </c>
      <c r="BH7" s="680"/>
      <c r="BI7" s="680"/>
      <c r="BJ7" s="680"/>
      <c r="BK7" s="680"/>
      <c r="BL7" s="680"/>
      <c r="BM7" s="680"/>
      <c r="BN7" s="681"/>
      <c r="BO7" s="682">
        <v>47.7</v>
      </c>
      <c r="BP7" s="682"/>
      <c r="BQ7" s="682"/>
      <c r="BR7" s="682"/>
      <c r="BS7" s="683">
        <v>596544</v>
      </c>
      <c r="BT7" s="683"/>
      <c r="BU7" s="683"/>
      <c r="BV7" s="683"/>
      <c r="BW7" s="683"/>
      <c r="BX7" s="683"/>
      <c r="BY7" s="683"/>
      <c r="BZ7" s="683"/>
      <c r="CA7" s="683"/>
      <c r="CB7" s="687"/>
      <c r="CD7" s="694" t="s">
        <v>232</v>
      </c>
      <c r="CE7" s="695"/>
      <c r="CF7" s="695"/>
      <c r="CG7" s="695"/>
      <c r="CH7" s="695"/>
      <c r="CI7" s="695"/>
      <c r="CJ7" s="695"/>
      <c r="CK7" s="695"/>
      <c r="CL7" s="695"/>
      <c r="CM7" s="695"/>
      <c r="CN7" s="695"/>
      <c r="CO7" s="695"/>
      <c r="CP7" s="695"/>
      <c r="CQ7" s="696"/>
      <c r="CR7" s="679">
        <v>18017268</v>
      </c>
      <c r="CS7" s="680"/>
      <c r="CT7" s="680"/>
      <c r="CU7" s="680"/>
      <c r="CV7" s="680"/>
      <c r="CW7" s="680"/>
      <c r="CX7" s="680"/>
      <c r="CY7" s="681"/>
      <c r="CZ7" s="682">
        <v>12.4</v>
      </c>
      <c r="DA7" s="682"/>
      <c r="DB7" s="682"/>
      <c r="DC7" s="682"/>
      <c r="DD7" s="688">
        <v>606746</v>
      </c>
      <c r="DE7" s="680"/>
      <c r="DF7" s="680"/>
      <c r="DG7" s="680"/>
      <c r="DH7" s="680"/>
      <c r="DI7" s="680"/>
      <c r="DJ7" s="680"/>
      <c r="DK7" s="680"/>
      <c r="DL7" s="680"/>
      <c r="DM7" s="680"/>
      <c r="DN7" s="680"/>
      <c r="DO7" s="680"/>
      <c r="DP7" s="681"/>
      <c r="DQ7" s="688">
        <v>16214414</v>
      </c>
      <c r="DR7" s="680"/>
      <c r="DS7" s="680"/>
      <c r="DT7" s="680"/>
      <c r="DU7" s="680"/>
      <c r="DV7" s="680"/>
      <c r="DW7" s="680"/>
      <c r="DX7" s="680"/>
      <c r="DY7" s="680"/>
      <c r="DZ7" s="680"/>
      <c r="EA7" s="680"/>
      <c r="EB7" s="680"/>
      <c r="EC7" s="689"/>
    </row>
    <row r="8" spans="2:143" ht="11.25" customHeight="1" x14ac:dyDescent="0.2">
      <c r="B8" s="676" t="s">
        <v>233</v>
      </c>
      <c r="C8" s="677"/>
      <c r="D8" s="677"/>
      <c r="E8" s="677"/>
      <c r="F8" s="677"/>
      <c r="G8" s="677"/>
      <c r="H8" s="677"/>
      <c r="I8" s="677"/>
      <c r="J8" s="677"/>
      <c r="K8" s="677"/>
      <c r="L8" s="677"/>
      <c r="M8" s="677"/>
      <c r="N8" s="677"/>
      <c r="O8" s="677"/>
      <c r="P8" s="677"/>
      <c r="Q8" s="678"/>
      <c r="R8" s="679">
        <v>381488</v>
      </c>
      <c r="S8" s="680"/>
      <c r="T8" s="680"/>
      <c r="U8" s="680"/>
      <c r="V8" s="680"/>
      <c r="W8" s="680"/>
      <c r="X8" s="680"/>
      <c r="Y8" s="681"/>
      <c r="Z8" s="682">
        <v>0.3</v>
      </c>
      <c r="AA8" s="682"/>
      <c r="AB8" s="682"/>
      <c r="AC8" s="682"/>
      <c r="AD8" s="683">
        <v>381488</v>
      </c>
      <c r="AE8" s="683"/>
      <c r="AF8" s="683"/>
      <c r="AG8" s="683"/>
      <c r="AH8" s="683"/>
      <c r="AI8" s="683"/>
      <c r="AJ8" s="683"/>
      <c r="AK8" s="683"/>
      <c r="AL8" s="684">
        <v>0.4</v>
      </c>
      <c r="AM8" s="685"/>
      <c r="AN8" s="685"/>
      <c r="AO8" s="686"/>
      <c r="AP8" s="676" t="s">
        <v>234</v>
      </c>
      <c r="AQ8" s="677"/>
      <c r="AR8" s="677"/>
      <c r="AS8" s="677"/>
      <c r="AT8" s="677"/>
      <c r="AU8" s="677"/>
      <c r="AV8" s="677"/>
      <c r="AW8" s="677"/>
      <c r="AX8" s="677"/>
      <c r="AY8" s="677"/>
      <c r="AZ8" s="677"/>
      <c r="BA8" s="677"/>
      <c r="BB8" s="677"/>
      <c r="BC8" s="677"/>
      <c r="BD8" s="677"/>
      <c r="BE8" s="677"/>
      <c r="BF8" s="678"/>
      <c r="BG8" s="679">
        <v>760930</v>
      </c>
      <c r="BH8" s="680"/>
      <c r="BI8" s="680"/>
      <c r="BJ8" s="680"/>
      <c r="BK8" s="680"/>
      <c r="BL8" s="680"/>
      <c r="BM8" s="680"/>
      <c r="BN8" s="681"/>
      <c r="BO8" s="682">
        <v>0.9</v>
      </c>
      <c r="BP8" s="682"/>
      <c r="BQ8" s="682"/>
      <c r="BR8" s="682"/>
      <c r="BS8" s="688" t="s">
        <v>235</v>
      </c>
      <c r="BT8" s="680"/>
      <c r="BU8" s="680"/>
      <c r="BV8" s="680"/>
      <c r="BW8" s="680"/>
      <c r="BX8" s="680"/>
      <c r="BY8" s="680"/>
      <c r="BZ8" s="680"/>
      <c r="CA8" s="680"/>
      <c r="CB8" s="689"/>
      <c r="CD8" s="694" t="s">
        <v>236</v>
      </c>
      <c r="CE8" s="695"/>
      <c r="CF8" s="695"/>
      <c r="CG8" s="695"/>
      <c r="CH8" s="695"/>
      <c r="CI8" s="695"/>
      <c r="CJ8" s="695"/>
      <c r="CK8" s="695"/>
      <c r="CL8" s="695"/>
      <c r="CM8" s="695"/>
      <c r="CN8" s="695"/>
      <c r="CO8" s="695"/>
      <c r="CP8" s="695"/>
      <c r="CQ8" s="696"/>
      <c r="CR8" s="679">
        <v>59474507</v>
      </c>
      <c r="CS8" s="680"/>
      <c r="CT8" s="680"/>
      <c r="CU8" s="680"/>
      <c r="CV8" s="680"/>
      <c r="CW8" s="680"/>
      <c r="CX8" s="680"/>
      <c r="CY8" s="681"/>
      <c r="CZ8" s="682">
        <v>41</v>
      </c>
      <c r="DA8" s="682"/>
      <c r="DB8" s="682"/>
      <c r="DC8" s="682"/>
      <c r="DD8" s="688">
        <v>964304</v>
      </c>
      <c r="DE8" s="680"/>
      <c r="DF8" s="680"/>
      <c r="DG8" s="680"/>
      <c r="DH8" s="680"/>
      <c r="DI8" s="680"/>
      <c r="DJ8" s="680"/>
      <c r="DK8" s="680"/>
      <c r="DL8" s="680"/>
      <c r="DM8" s="680"/>
      <c r="DN8" s="680"/>
      <c r="DO8" s="680"/>
      <c r="DP8" s="681"/>
      <c r="DQ8" s="688">
        <v>30138527</v>
      </c>
      <c r="DR8" s="680"/>
      <c r="DS8" s="680"/>
      <c r="DT8" s="680"/>
      <c r="DU8" s="680"/>
      <c r="DV8" s="680"/>
      <c r="DW8" s="680"/>
      <c r="DX8" s="680"/>
      <c r="DY8" s="680"/>
      <c r="DZ8" s="680"/>
      <c r="EA8" s="680"/>
      <c r="EB8" s="680"/>
      <c r="EC8" s="689"/>
    </row>
    <row r="9" spans="2:143" ht="11.25" customHeight="1" x14ac:dyDescent="0.2">
      <c r="B9" s="676" t="s">
        <v>237</v>
      </c>
      <c r="C9" s="677"/>
      <c r="D9" s="677"/>
      <c r="E9" s="677"/>
      <c r="F9" s="677"/>
      <c r="G9" s="677"/>
      <c r="H9" s="677"/>
      <c r="I9" s="677"/>
      <c r="J9" s="677"/>
      <c r="K9" s="677"/>
      <c r="L9" s="677"/>
      <c r="M9" s="677"/>
      <c r="N9" s="677"/>
      <c r="O9" s="677"/>
      <c r="P9" s="677"/>
      <c r="Q9" s="678"/>
      <c r="R9" s="679">
        <v>335470</v>
      </c>
      <c r="S9" s="680"/>
      <c r="T9" s="680"/>
      <c r="U9" s="680"/>
      <c r="V9" s="680"/>
      <c r="W9" s="680"/>
      <c r="X9" s="680"/>
      <c r="Y9" s="681"/>
      <c r="Z9" s="682">
        <v>0.2</v>
      </c>
      <c r="AA9" s="682"/>
      <c r="AB9" s="682"/>
      <c r="AC9" s="682"/>
      <c r="AD9" s="683">
        <v>335470</v>
      </c>
      <c r="AE9" s="683"/>
      <c r="AF9" s="683"/>
      <c r="AG9" s="683"/>
      <c r="AH9" s="683"/>
      <c r="AI9" s="683"/>
      <c r="AJ9" s="683"/>
      <c r="AK9" s="683"/>
      <c r="AL9" s="684">
        <v>0.4</v>
      </c>
      <c r="AM9" s="685"/>
      <c r="AN9" s="685"/>
      <c r="AO9" s="686"/>
      <c r="AP9" s="676" t="s">
        <v>238</v>
      </c>
      <c r="AQ9" s="677"/>
      <c r="AR9" s="677"/>
      <c r="AS9" s="677"/>
      <c r="AT9" s="677"/>
      <c r="AU9" s="677"/>
      <c r="AV9" s="677"/>
      <c r="AW9" s="677"/>
      <c r="AX9" s="677"/>
      <c r="AY9" s="677"/>
      <c r="AZ9" s="677"/>
      <c r="BA9" s="677"/>
      <c r="BB9" s="677"/>
      <c r="BC9" s="677"/>
      <c r="BD9" s="677"/>
      <c r="BE9" s="677"/>
      <c r="BF9" s="678"/>
      <c r="BG9" s="679">
        <v>32602885</v>
      </c>
      <c r="BH9" s="680"/>
      <c r="BI9" s="680"/>
      <c r="BJ9" s="680"/>
      <c r="BK9" s="680"/>
      <c r="BL9" s="680"/>
      <c r="BM9" s="680"/>
      <c r="BN9" s="681"/>
      <c r="BO9" s="682">
        <v>39.5</v>
      </c>
      <c r="BP9" s="682"/>
      <c r="BQ9" s="682"/>
      <c r="BR9" s="682"/>
      <c r="BS9" s="688" t="s">
        <v>128</v>
      </c>
      <c r="BT9" s="680"/>
      <c r="BU9" s="680"/>
      <c r="BV9" s="680"/>
      <c r="BW9" s="680"/>
      <c r="BX9" s="680"/>
      <c r="BY9" s="680"/>
      <c r="BZ9" s="680"/>
      <c r="CA9" s="680"/>
      <c r="CB9" s="689"/>
      <c r="CD9" s="694" t="s">
        <v>239</v>
      </c>
      <c r="CE9" s="695"/>
      <c r="CF9" s="695"/>
      <c r="CG9" s="695"/>
      <c r="CH9" s="695"/>
      <c r="CI9" s="695"/>
      <c r="CJ9" s="695"/>
      <c r="CK9" s="695"/>
      <c r="CL9" s="695"/>
      <c r="CM9" s="695"/>
      <c r="CN9" s="695"/>
      <c r="CO9" s="695"/>
      <c r="CP9" s="695"/>
      <c r="CQ9" s="696"/>
      <c r="CR9" s="679">
        <v>14655293</v>
      </c>
      <c r="CS9" s="680"/>
      <c r="CT9" s="680"/>
      <c r="CU9" s="680"/>
      <c r="CV9" s="680"/>
      <c r="CW9" s="680"/>
      <c r="CX9" s="680"/>
      <c r="CY9" s="681"/>
      <c r="CZ9" s="682">
        <v>10.1</v>
      </c>
      <c r="DA9" s="682"/>
      <c r="DB9" s="682"/>
      <c r="DC9" s="682"/>
      <c r="DD9" s="688">
        <v>1138808</v>
      </c>
      <c r="DE9" s="680"/>
      <c r="DF9" s="680"/>
      <c r="DG9" s="680"/>
      <c r="DH9" s="680"/>
      <c r="DI9" s="680"/>
      <c r="DJ9" s="680"/>
      <c r="DK9" s="680"/>
      <c r="DL9" s="680"/>
      <c r="DM9" s="680"/>
      <c r="DN9" s="680"/>
      <c r="DO9" s="680"/>
      <c r="DP9" s="681"/>
      <c r="DQ9" s="688">
        <v>10773910</v>
      </c>
      <c r="DR9" s="680"/>
      <c r="DS9" s="680"/>
      <c r="DT9" s="680"/>
      <c r="DU9" s="680"/>
      <c r="DV9" s="680"/>
      <c r="DW9" s="680"/>
      <c r="DX9" s="680"/>
      <c r="DY9" s="680"/>
      <c r="DZ9" s="680"/>
      <c r="EA9" s="680"/>
      <c r="EB9" s="680"/>
      <c r="EC9" s="689"/>
    </row>
    <row r="10" spans="2:143" ht="11.25" customHeight="1" x14ac:dyDescent="0.2">
      <c r="B10" s="676" t="s">
        <v>240</v>
      </c>
      <c r="C10" s="677"/>
      <c r="D10" s="677"/>
      <c r="E10" s="677"/>
      <c r="F10" s="677"/>
      <c r="G10" s="677"/>
      <c r="H10" s="677"/>
      <c r="I10" s="677"/>
      <c r="J10" s="677"/>
      <c r="K10" s="677"/>
      <c r="L10" s="677"/>
      <c r="M10" s="677"/>
      <c r="N10" s="677"/>
      <c r="O10" s="677"/>
      <c r="P10" s="677"/>
      <c r="Q10" s="678"/>
      <c r="R10" s="679" t="s">
        <v>128</v>
      </c>
      <c r="S10" s="680"/>
      <c r="T10" s="680"/>
      <c r="U10" s="680"/>
      <c r="V10" s="680"/>
      <c r="W10" s="680"/>
      <c r="X10" s="680"/>
      <c r="Y10" s="681"/>
      <c r="Z10" s="682" t="s">
        <v>235</v>
      </c>
      <c r="AA10" s="682"/>
      <c r="AB10" s="682"/>
      <c r="AC10" s="682"/>
      <c r="AD10" s="683" t="s">
        <v>128</v>
      </c>
      <c r="AE10" s="683"/>
      <c r="AF10" s="683"/>
      <c r="AG10" s="683"/>
      <c r="AH10" s="683"/>
      <c r="AI10" s="683"/>
      <c r="AJ10" s="683"/>
      <c r="AK10" s="683"/>
      <c r="AL10" s="684" t="s">
        <v>128</v>
      </c>
      <c r="AM10" s="685"/>
      <c r="AN10" s="685"/>
      <c r="AO10" s="686"/>
      <c r="AP10" s="676" t="s">
        <v>241</v>
      </c>
      <c r="AQ10" s="677"/>
      <c r="AR10" s="677"/>
      <c r="AS10" s="677"/>
      <c r="AT10" s="677"/>
      <c r="AU10" s="677"/>
      <c r="AV10" s="677"/>
      <c r="AW10" s="677"/>
      <c r="AX10" s="677"/>
      <c r="AY10" s="677"/>
      <c r="AZ10" s="677"/>
      <c r="BA10" s="677"/>
      <c r="BB10" s="677"/>
      <c r="BC10" s="677"/>
      <c r="BD10" s="677"/>
      <c r="BE10" s="677"/>
      <c r="BF10" s="678"/>
      <c r="BG10" s="679">
        <v>1195836</v>
      </c>
      <c r="BH10" s="680"/>
      <c r="BI10" s="680"/>
      <c r="BJ10" s="680"/>
      <c r="BK10" s="680"/>
      <c r="BL10" s="680"/>
      <c r="BM10" s="680"/>
      <c r="BN10" s="681"/>
      <c r="BO10" s="682">
        <v>1.4</v>
      </c>
      <c r="BP10" s="682"/>
      <c r="BQ10" s="682"/>
      <c r="BR10" s="682"/>
      <c r="BS10" s="688" t="s">
        <v>137</v>
      </c>
      <c r="BT10" s="680"/>
      <c r="BU10" s="680"/>
      <c r="BV10" s="680"/>
      <c r="BW10" s="680"/>
      <c r="BX10" s="680"/>
      <c r="BY10" s="680"/>
      <c r="BZ10" s="680"/>
      <c r="CA10" s="680"/>
      <c r="CB10" s="689"/>
      <c r="CD10" s="694" t="s">
        <v>242</v>
      </c>
      <c r="CE10" s="695"/>
      <c r="CF10" s="695"/>
      <c r="CG10" s="695"/>
      <c r="CH10" s="695"/>
      <c r="CI10" s="695"/>
      <c r="CJ10" s="695"/>
      <c r="CK10" s="695"/>
      <c r="CL10" s="695"/>
      <c r="CM10" s="695"/>
      <c r="CN10" s="695"/>
      <c r="CO10" s="695"/>
      <c r="CP10" s="695"/>
      <c r="CQ10" s="696"/>
      <c r="CR10" s="679">
        <v>3711211</v>
      </c>
      <c r="CS10" s="680"/>
      <c r="CT10" s="680"/>
      <c r="CU10" s="680"/>
      <c r="CV10" s="680"/>
      <c r="CW10" s="680"/>
      <c r="CX10" s="680"/>
      <c r="CY10" s="681"/>
      <c r="CZ10" s="682">
        <v>2.6</v>
      </c>
      <c r="DA10" s="682"/>
      <c r="DB10" s="682"/>
      <c r="DC10" s="682"/>
      <c r="DD10" s="688">
        <v>3323662</v>
      </c>
      <c r="DE10" s="680"/>
      <c r="DF10" s="680"/>
      <c r="DG10" s="680"/>
      <c r="DH10" s="680"/>
      <c r="DI10" s="680"/>
      <c r="DJ10" s="680"/>
      <c r="DK10" s="680"/>
      <c r="DL10" s="680"/>
      <c r="DM10" s="680"/>
      <c r="DN10" s="680"/>
      <c r="DO10" s="680"/>
      <c r="DP10" s="681"/>
      <c r="DQ10" s="688">
        <v>170809</v>
      </c>
      <c r="DR10" s="680"/>
      <c r="DS10" s="680"/>
      <c r="DT10" s="680"/>
      <c r="DU10" s="680"/>
      <c r="DV10" s="680"/>
      <c r="DW10" s="680"/>
      <c r="DX10" s="680"/>
      <c r="DY10" s="680"/>
      <c r="DZ10" s="680"/>
      <c r="EA10" s="680"/>
      <c r="EB10" s="680"/>
      <c r="EC10" s="689"/>
    </row>
    <row r="11" spans="2:143" ht="11.25" customHeight="1" x14ac:dyDescent="0.2">
      <c r="B11" s="676" t="s">
        <v>243</v>
      </c>
      <c r="C11" s="677"/>
      <c r="D11" s="677"/>
      <c r="E11" s="677"/>
      <c r="F11" s="677"/>
      <c r="G11" s="677"/>
      <c r="H11" s="677"/>
      <c r="I11" s="677"/>
      <c r="J11" s="677"/>
      <c r="K11" s="677"/>
      <c r="L11" s="677"/>
      <c r="M11" s="677"/>
      <c r="N11" s="677"/>
      <c r="O11" s="677"/>
      <c r="P11" s="677"/>
      <c r="Q11" s="678"/>
      <c r="R11" s="679" t="s">
        <v>128</v>
      </c>
      <c r="S11" s="680"/>
      <c r="T11" s="680"/>
      <c r="U11" s="680"/>
      <c r="V11" s="680"/>
      <c r="W11" s="680"/>
      <c r="X11" s="680"/>
      <c r="Y11" s="681"/>
      <c r="Z11" s="682" t="s">
        <v>128</v>
      </c>
      <c r="AA11" s="682"/>
      <c r="AB11" s="682"/>
      <c r="AC11" s="682"/>
      <c r="AD11" s="683" t="s">
        <v>128</v>
      </c>
      <c r="AE11" s="683"/>
      <c r="AF11" s="683"/>
      <c r="AG11" s="683"/>
      <c r="AH11" s="683"/>
      <c r="AI11" s="683"/>
      <c r="AJ11" s="683"/>
      <c r="AK11" s="683"/>
      <c r="AL11" s="684" t="s">
        <v>128</v>
      </c>
      <c r="AM11" s="685"/>
      <c r="AN11" s="685"/>
      <c r="AO11" s="686"/>
      <c r="AP11" s="676" t="s">
        <v>244</v>
      </c>
      <c r="AQ11" s="677"/>
      <c r="AR11" s="677"/>
      <c r="AS11" s="677"/>
      <c r="AT11" s="677"/>
      <c r="AU11" s="677"/>
      <c r="AV11" s="677"/>
      <c r="AW11" s="677"/>
      <c r="AX11" s="677"/>
      <c r="AY11" s="677"/>
      <c r="AZ11" s="677"/>
      <c r="BA11" s="677"/>
      <c r="BB11" s="677"/>
      <c r="BC11" s="677"/>
      <c r="BD11" s="677"/>
      <c r="BE11" s="677"/>
      <c r="BF11" s="678"/>
      <c r="BG11" s="679">
        <v>4827788</v>
      </c>
      <c r="BH11" s="680"/>
      <c r="BI11" s="680"/>
      <c r="BJ11" s="680"/>
      <c r="BK11" s="680"/>
      <c r="BL11" s="680"/>
      <c r="BM11" s="680"/>
      <c r="BN11" s="681"/>
      <c r="BO11" s="682">
        <v>5.8</v>
      </c>
      <c r="BP11" s="682"/>
      <c r="BQ11" s="682"/>
      <c r="BR11" s="682"/>
      <c r="BS11" s="688">
        <v>596544</v>
      </c>
      <c r="BT11" s="680"/>
      <c r="BU11" s="680"/>
      <c r="BV11" s="680"/>
      <c r="BW11" s="680"/>
      <c r="BX11" s="680"/>
      <c r="BY11" s="680"/>
      <c r="BZ11" s="680"/>
      <c r="CA11" s="680"/>
      <c r="CB11" s="689"/>
      <c r="CD11" s="694" t="s">
        <v>245</v>
      </c>
      <c r="CE11" s="695"/>
      <c r="CF11" s="695"/>
      <c r="CG11" s="695"/>
      <c r="CH11" s="695"/>
      <c r="CI11" s="695"/>
      <c r="CJ11" s="695"/>
      <c r="CK11" s="695"/>
      <c r="CL11" s="695"/>
      <c r="CM11" s="695"/>
      <c r="CN11" s="695"/>
      <c r="CO11" s="695"/>
      <c r="CP11" s="695"/>
      <c r="CQ11" s="696"/>
      <c r="CR11" s="679">
        <v>714976</v>
      </c>
      <c r="CS11" s="680"/>
      <c r="CT11" s="680"/>
      <c r="CU11" s="680"/>
      <c r="CV11" s="680"/>
      <c r="CW11" s="680"/>
      <c r="CX11" s="680"/>
      <c r="CY11" s="681"/>
      <c r="CZ11" s="682">
        <v>0.5</v>
      </c>
      <c r="DA11" s="682"/>
      <c r="DB11" s="682"/>
      <c r="DC11" s="682"/>
      <c r="DD11" s="688">
        <v>309476</v>
      </c>
      <c r="DE11" s="680"/>
      <c r="DF11" s="680"/>
      <c r="DG11" s="680"/>
      <c r="DH11" s="680"/>
      <c r="DI11" s="680"/>
      <c r="DJ11" s="680"/>
      <c r="DK11" s="680"/>
      <c r="DL11" s="680"/>
      <c r="DM11" s="680"/>
      <c r="DN11" s="680"/>
      <c r="DO11" s="680"/>
      <c r="DP11" s="681"/>
      <c r="DQ11" s="688">
        <v>455615</v>
      </c>
      <c r="DR11" s="680"/>
      <c r="DS11" s="680"/>
      <c r="DT11" s="680"/>
      <c r="DU11" s="680"/>
      <c r="DV11" s="680"/>
      <c r="DW11" s="680"/>
      <c r="DX11" s="680"/>
      <c r="DY11" s="680"/>
      <c r="DZ11" s="680"/>
      <c r="EA11" s="680"/>
      <c r="EB11" s="680"/>
      <c r="EC11" s="689"/>
    </row>
    <row r="12" spans="2:143" ht="11.25" customHeight="1" x14ac:dyDescent="0.2">
      <c r="B12" s="676" t="s">
        <v>246</v>
      </c>
      <c r="C12" s="677"/>
      <c r="D12" s="677"/>
      <c r="E12" s="677"/>
      <c r="F12" s="677"/>
      <c r="G12" s="677"/>
      <c r="H12" s="677"/>
      <c r="I12" s="677"/>
      <c r="J12" s="677"/>
      <c r="K12" s="677"/>
      <c r="L12" s="677"/>
      <c r="M12" s="677"/>
      <c r="N12" s="677"/>
      <c r="O12" s="677"/>
      <c r="P12" s="677"/>
      <c r="Q12" s="678"/>
      <c r="R12" s="679">
        <v>7361618</v>
      </c>
      <c r="S12" s="680"/>
      <c r="T12" s="680"/>
      <c r="U12" s="680"/>
      <c r="V12" s="680"/>
      <c r="W12" s="680"/>
      <c r="X12" s="680"/>
      <c r="Y12" s="681"/>
      <c r="Z12" s="682">
        <v>4.9000000000000004</v>
      </c>
      <c r="AA12" s="682"/>
      <c r="AB12" s="682"/>
      <c r="AC12" s="682"/>
      <c r="AD12" s="683">
        <v>7361618</v>
      </c>
      <c r="AE12" s="683"/>
      <c r="AF12" s="683"/>
      <c r="AG12" s="683"/>
      <c r="AH12" s="683"/>
      <c r="AI12" s="683"/>
      <c r="AJ12" s="683"/>
      <c r="AK12" s="683"/>
      <c r="AL12" s="684">
        <v>8.5</v>
      </c>
      <c r="AM12" s="685"/>
      <c r="AN12" s="685"/>
      <c r="AO12" s="686"/>
      <c r="AP12" s="676" t="s">
        <v>247</v>
      </c>
      <c r="AQ12" s="677"/>
      <c r="AR12" s="677"/>
      <c r="AS12" s="677"/>
      <c r="AT12" s="677"/>
      <c r="AU12" s="677"/>
      <c r="AV12" s="677"/>
      <c r="AW12" s="677"/>
      <c r="AX12" s="677"/>
      <c r="AY12" s="677"/>
      <c r="AZ12" s="677"/>
      <c r="BA12" s="677"/>
      <c r="BB12" s="677"/>
      <c r="BC12" s="677"/>
      <c r="BD12" s="677"/>
      <c r="BE12" s="677"/>
      <c r="BF12" s="678"/>
      <c r="BG12" s="679">
        <v>32022054</v>
      </c>
      <c r="BH12" s="680"/>
      <c r="BI12" s="680"/>
      <c r="BJ12" s="680"/>
      <c r="BK12" s="680"/>
      <c r="BL12" s="680"/>
      <c r="BM12" s="680"/>
      <c r="BN12" s="681"/>
      <c r="BO12" s="682">
        <v>38.799999999999997</v>
      </c>
      <c r="BP12" s="682"/>
      <c r="BQ12" s="682"/>
      <c r="BR12" s="682"/>
      <c r="BS12" s="688" t="s">
        <v>128</v>
      </c>
      <c r="BT12" s="680"/>
      <c r="BU12" s="680"/>
      <c r="BV12" s="680"/>
      <c r="BW12" s="680"/>
      <c r="BX12" s="680"/>
      <c r="BY12" s="680"/>
      <c r="BZ12" s="680"/>
      <c r="CA12" s="680"/>
      <c r="CB12" s="689"/>
      <c r="CD12" s="694" t="s">
        <v>248</v>
      </c>
      <c r="CE12" s="695"/>
      <c r="CF12" s="695"/>
      <c r="CG12" s="695"/>
      <c r="CH12" s="695"/>
      <c r="CI12" s="695"/>
      <c r="CJ12" s="695"/>
      <c r="CK12" s="695"/>
      <c r="CL12" s="695"/>
      <c r="CM12" s="695"/>
      <c r="CN12" s="695"/>
      <c r="CO12" s="695"/>
      <c r="CP12" s="695"/>
      <c r="CQ12" s="696"/>
      <c r="CR12" s="679">
        <v>2191999</v>
      </c>
      <c r="CS12" s="680"/>
      <c r="CT12" s="680"/>
      <c r="CU12" s="680"/>
      <c r="CV12" s="680"/>
      <c r="CW12" s="680"/>
      <c r="CX12" s="680"/>
      <c r="CY12" s="681"/>
      <c r="CZ12" s="682">
        <v>1.5</v>
      </c>
      <c r="DA12" s="682"/>
      <c r="DB12" s="682"/>
      <c r="DC12" s="682"/>
      <c r="DD12" s="688">
        <v>155359</v>
      </c>
      <c r="DE12" s="680"/>
      <c r="DF12" s="680"/>
      <c r="DG12" s="680"/>
      <c r="DH12" s="680"/>
      <c r="DI12" s="680"/>
      <c r="DJ12" s="680"/>
      <c r="DK12" s="680"/>
      <c r="DL12" s="680"/>
      <c r="DM12" s="680"/>
      <c r="DN12" s="680"/>
      <c r="DO12" s="680"/>
      <c r="DP12" s="681"/>
      <c r="DQ12" s="688">
        <v>789561</v>
      </c>
      <c r="DR12" s="680"/>
      <c r="DS12" s="680"/>
      <c r="DT12" s="680"/>
      <c r="DU12" s="680"/>
      <c r="DV12" s="680"/>
      <c r="DW12" s="680"/>
      <c r="DX12" s="680"/>
      <c r="DY12" s="680"/>
      <c r="DZ12" s="680"/>
      <c r="EA12" s="680"/>
      <c r="EB12" s="680"/>
      <c r="EC12" s="689"/>
    </row>
    <row r="13" spans="2:143" ht="11.25" customHeight="1" x14ac:dyDescent="0.2">
      <c r="B13" s="676" t="s">
        <v>249</v>
      </c>
      <c r="C13" s="677"/>
      <c r="D13" s="677"/>
      <c r="E13" s="677"/>
      <c r="F13" s="677"/>
      <c r="G13" s="677"/>
      <c r="H13" s="677"/>
      <c r="I13" s="677"/>
      <c r="J13" s="677"/>
      <c r="K13" s="677"/>
      <c r="L13" s="677"/>
      <c r="M13" s="677"/>
      <c r="N13" s="677"/>
      <c r="O13" s="677"/>
      <c r="P13" s="677"/>
      <c r="Q13" s="678"/>
      <c r="R13" s="679">
        <v>17693</v>
      </c>
      <c r="S13" s="680"/>
      <c r="T13" s="680"/>
      <c r="U13" s="680"/>
      <c r="V13" s="680"/>
      <c r="W13" s="680"/>
      <c r="X13" s="680"/>
      <c r="Y13" s="681"/>
      <c r="Z13" s="682">
        <v>0</v>
      </c>
      <c r="AA13" s="682"/>
      <c r="AB13" s="682"/>
      <c r="AC13" s="682"/>
      <c r="AD13" s="683">
        <v>17693</v>
      </c>
      <c r="AE13" s="683"/>
      <c r="AF13" s="683"/>
      <c r="AG13" s="683"/>
      <c r="AH13" s="683"/>
      <c r="AI13" s="683"/>
      <c r="AJ13" s="683"/>
      <c r="AK13" s="683"/>
      <c r="AL13" s="684">
        <v>0</v>
      </c>
      <c r="AM13" s="685"/>
      <c r="AN13" s="685"/>
      <c r="AO13" s="686"/>
      <c r="AP13" s="676" t="s">
        <v>250</v>
      </c>
      <c r="AQ13" s="677"/>
      <c r="AR13" s="677"/>
      <c r="AS13" s="677"/>
      <c r="AT13" s="677"/>
      <c r="AU13" s="677"/>
      <c r="AV13" s="677"/>
      <c r="AW13" s="677"/>
      <c r="AX13" s="677"/>
      <c r="AY13" s="677"/>
      <c r="AZ13" s="677"/>
      <c r="BA13" s="677"/>
      <c r="BB13" s="677"/>
      <c r="BC13" s="677"/>
      <c r="BD13" s="677"/>
      <c r="BE13" s="677"/>
      <c r="BF13" s="678"/>
      <c r="BG13" s="679">
        <v>31920674</v>
      </c>
      <c r="BH13" s="680"/>
      <c r="BI13" s="680"/>
      <c r="BJ13" s="680"/>
      <c r="BK13" s="680"/>
      <c r="BL13" s="680"/>
      <c r="BM13" s="680"/>
      <c r="BN13" s="681"/>
      <c r="BO13" s="682">
        <v>38.6</v>
      </c>
      <c r="BP13" s="682"/>
      <c r="BQ13" s="682"/>
      <c r="BR13" s="682"/>
      <c r="BS13" s="688" t="s">
        <v>128</v>
      </c>
      <c r="BT13" s="680"/>
      <c r="BU13" s="680"/>
      <c r="BV13" s="680"/>
      <c r="BW13" s="680"/>
      <c r="BX13" s="680"/>
      <c r="BY13" s="680"/>
      <c r="BZ13" s="680"/>
      <c r="CA13" s="680"/>
      <c r="CB13" s="689"/>
      <c r="CD13" s="694" t="s">
        <v>251</v>
      </c>
      <c r="CE13" s="695"/>
      <c r="CF13" s="695"/>
      <c r="CG13" s="695"/>
      <c r="CH13" s="695"/>
      <c r="CI13" s="695"/>
      <c r="CJ13" s="695"/>
      <c r="CK13" s="695"/>
      <c r="CL13" s="695"/>
      <c r="CM13" s="695"/>
      <c r="CN13" s="695"/>
      <c r="CO13" s="695"/>
      <c r="CP13" s="695"/>
      <c r="CQ13" s="696"/>
      <c r="CR13" s="679">
        <v>18112220</v>
      </c>
      <c r="CS13" s="680"/>
      <c r="CT13" s="680"/>
      <c r="CU13" s="680"/>
      <c r="CV13" s="680"/>
      <c r="CW13" s="680"/>
      <c r="CX13" s="680"/>
      <c r="CY13" s="681"/>
      <c r="CZ13" s="682">
        <v>12.5</v>
      </c>
      <c r="DA13" s="682"/>
      <c r="DB13" s="682"/>
      <c r="DC13" s="682"/>
      <c r="DD13" s="688">
        <v>7230906</v>
      </c>
      <c r="DE13" s="680"/>
      <c r="DF13" s="680"/>
      <c r="DG13" s="680"/>
      <c r="DH13" s="680"/>
      <c r="DI13" s="680"/>
      <c r="DJ13" s="680"/>
      <c r="DK13" s="680"/>
      <c r="DL13" s="680"/>
      <c r="DM13" s="680"/>
      <c r="DN13" s="680"/>
      <c r="DO13" s="680"/>
      <c r="DP13" s="681"/>
      <c r="DQ13" s="688">
        <v>12324758</v>
      </c>
      <c r="DR13" s="680"/>
      <c r="DS13" s="680"/>
      <c r="DT13" s="680"/>
      <c r="DU13" s="680"/>
      <c r="DV13" s="680"/>
      <c r="DW13" s="680"/>
      <c r="DX13" s="680"/>
      <c r="DY13" s="680"/>
      <c r="DZ13" s="680"/>
      <c r="EA13" s="680"/>
      <c r="EB13" s="680"/>
      <c r="EC13" s="689"/>
    </row>
    <row r="14" spans="2:143" ht="11.25" customHeight="1" x14ac:dyDescent="0.2">
      <c r="B14" s="676" t="s">
        <v>252</v>
      </c>
      <c r="C14" s="677"/>
      <c r="D14" s="677"/>
      <c r="E14" s="677"/>
      <c r="F14" s="677"/>
      <c r="G14" s="677"/>
      <c r="H14" s="677"/>
      <c r="I14" s="677"/>
      <c r="J14" s="677"/>
      <c r="K14" s="677"/>
      <c r="L14" s="677"/>
      <c r="M14" s="677"/>
      <c r="N14" s="677"/>
      <c r="O14" s="677"/>
      <c r="P14" s="677"/>
      <c r="Q14" s="678"/>
      <c r="R14" s="679" t="s">
        <v>128</v>
      </c>
      <c r="S14" s="680"/>
      <c r="T14" s="680"/>
      <c r="U14" s="680"/>
      <c r="V14" s="680"/>
      <c r="W14" s="680"/>
      <c r="X14" s="680"/>
      <c r="Y14" s="681"/>
      <c r="Z14" s="682" t="s">
        <v>235</v>
      </c>
      <c r="AA14" s="682"/>
      <c r="AB14" s="682"/>
      <c r="AC14" s="682"/>
      <c r="AD14" s="683" t="s">
        <v>128</v>
      </c>
      <c r="AE14" s="683"/>
      <c r="AF14" s="683"/>
      <c r="AG14" s="683"/>
      <c r="AH14" s="683"/>
      <c r="AI14" s="683"/>
      <c r="AJ14" s="683"/>
      <c r="AK14" s="683"/>
      <c r="AL14" s="684" t="s">
        <v>137</v>
      </c>
      <c r="AM14" s="685"/>
      <c r="AN14" s="685"/>
      <c r="AO14" s="686"/>
      <c r="AP14" s="676" t="s">
        <v>253</v>
      </c>
      <c r="AQ14" s="677"/>
      <c r="AR14" s="677"/>
      <c r="AS14" s="677"/>
      <c r="AT14" s="677"/>
      <c r="AU14" s="677"/>
      <c r="AV14" s="677"/>
      <c r="AW14" s="677"/>
      <c r="AX14" s="677"/>
      <c r="AY14" s="677"/>
      <c r="AZ14" s="677"/>
      <c r="BA14" s="677"/>
      <c r="BB14" s="677"/>
      <c r="BC14" s="677"/>
      <c r="BD14" s="677"/>
      <c r="BE14" s="677"/>
      <c r="BF14" s="678"/>
      <c r="BG14" s="679">
        <v>473270</v>
      </c>
      <c r="BH14" s="680"/>
      <c r="BI14" s="680"/>
      <c r="BJ14" s="680"/>
      <c r="BK14" s="680"/>
      <c r="BL14" s="680"/>
      <c r="BM14" s="680"/>
      <c r="BN14" s="681"/>
      <c r="BO14" s="682">
        <v>0.6</v>
      </c>
      <c r="BP14" s="682"/>
      <c r="BQ14" s="682"/>
      <c r="BR14" s="682"/>
      <c r="BS14" s="688" t="s">
        <v>128</v>
      </c>
      <c r="BT14" s="680"/>
      <c r="BU14" s="680"/>
      <c r="BV14" s="680"/>
      <c r="BW14" s="680"/>
      <c r="BX14" s="680"/>
      <c r="BY14" s="680"/>
      <c r="BZ14" s="680"/>
      <c r="CA14" s="680"/>
      <c r="CB14" s="689"/>
      <c r="CD14" s="694" t="s">
        <v>254</v>
      </c>
      <c r="CE14" s="695"/>
      <c r="CF14" s="695"/>
      <c r="CG14" s="695"/>
      <c r="CH14" s="695"/>
      <c r="CI14" s="695"/>
      <c r="CJ14" s="695"/>
      <c r="CK14" s="695"/>
      <c r="CL14" s="695"/>
      <c r="CM14" s="695"/>
      <c r="CN14" s="695"/>
      <c r="CO14" s="695"/>
      <c r="CP14" s="695"/>
      <c r="CQ14" s="696"/>
      <c r="CR14" s="679">
        <v>6073045</v>
      </c>
      <c r="CS14" s="680"/>
      <c r="CT14" s="680"/>
      <c r="CU14" s="680"/>
      <c r="CV14" s="680"/>
      <c r="CW14" s="680"/>
      <c r="CX14" s="680"/>
      <c r="CY14" s="681"/>
      <c r="CZ14" s="682">
        <v>4.2</v>
      </c>
      <c r="DA14" s="682"/>
      <c r="DB14" s="682"/>
      <c r="DC14" s="682"/>
      <c r="DD14" s="688">
        <v>1207439</v>
      </c>
      <c r="DE14" s="680"/>
      <c r="DF14" s="680"/>
      <c r="DG14" s="680"/>
      <c r="DH14" s="680"/>
      <c r="DI14" s="680"/>
      <c r="DJ14" s="680"/>
      <c r="DK14" s="680"/>
      <c r="DL14" s="680"/>
      <c r="DM14" s="680"/>
      <c r="DN14" s="680"/>
      <c r="DO14" s="680"/>
      <c r="DP14" s="681"/>
      <c r="DQ14" s="688">
        <v>5374195</v>
      </c>
      <c r="DR14" s="680"/>
      <c r="DS14" s="680"/>
      <c r="DT14" s="680"/>
      <c r="DU14" s="680"/>
      <c r="DV14" s="680"/>
      <c r="DW14" s="680"/>
      <c r="DX14" s="680"/>
      <c r="DY14" s="680"/>
      <c r="DZ14" s="680"/>
      <c r="EA14" s="680"/>
      <c r="EB14" s="680"/>
      <c r="EC14" s="689"/>
    </row>
    <row r="15" spans="2:143" ht="11.25" customHeight="1" x14ac:dyDescent="0.2">
      <c r="B15" s="676" t="s">
        <v>255</v>
      </c>
      <c r="C15" s="677"/>
      <c r="D15" s="677"/>
      <c r="E15" s="677"/>
      <c r="F15" s="677"/>
      <c r="G15" s="677"/>
      <c r="H15" s="677"/>
      <c r="I15" s="677"/>
      <c r="J15" s="677"/>
      <c r="K15" s="677"/>
      <c r="L15" s="677"/>
      <c r="M15" s="677"/>
      <c r="N15" s="677"/>
      <c r="O15" s="677"/>
      <c r="P15" s="677"/>
      <c r="Q15" s="678"/>
      <c r="R15" s="679">
        <v>420942</v>
      </c>
      <c r="S15" s="680"/>
      <c r="T15" s="680"/>
      <c r="U15" s="680"/>
      <c r="V15" s="680"/>
      <c r="W15" s="680"/>
      <c r="X15" s="680"/>
      <c r="Y15" s="681"/>
      <c r="Z15" s="682">
        <v>0.3</v>
      </c>
      <c r="AA15" s="682"/>
      <c r="AB15" s="682"/>
      <c r="AC15" s="682"/>
      <c r="AD15" s="683">
        <v>420942</v>
      </c>
      <c r="AE15" s="683"/>
      <c r="AF15" s="683"/>
      <c r="AG15" s="683"/>
      <c r="AH15" s="683"/>
      <c r="AI15" s="683"/>
      <c r="AJ15" s="683"/>
      <c r="AK15" s="683"/>
      <c r="AL15" s="684">
        <v>0.5</v>
      </c>
      <c r="AM15" s="685"/>
      <c r="AN15" s="685"/>
      <c r="AO15" s="686"/>
      <c r="AP15" s="676" t="s">
        <v>256</v>
      </c>
      <c r="AQ15" s="677"/>
      <c r="AR15" s="677"/>
      <c r="AS15" s="677"/>
      <c r="AT15" s="677"/>
      <c r="AU15" s="677"/>
      <c r="AV15" s="677"/>
      <c r="AW15" s="677"/>
      <c r="AX15" s="677"/>
      <c r="AY15" s="677"/>
      <c r="AZ15" s="677"/>
      <c r="BA15" s="677"/>
      <c r="BB15" s="677"/>
      <c r="BC15" s="677"/>
      <c r="BD15" s="677"/>
      <c r="BE15" s="677"/>
      <c r="BF15" s="678"/>
      <c r="BG15" s="679">
        <v>2371493</v>
      </c>
      <c r="BH15" s="680"/>
      <c r="BI15" s="680"/>
      <c r="BJ15" s="680"/>
      <c r="BK15" s="680"/>
      <c r="BL15" s="680"/>
      <c r="BM15" s="680"/>
      <c r="BN15" s="681"/>
      <c r="BO15" s="682">
        <v>2.9</v>
      </c>
      <c r="BP15" s="682"/>
      <c r="BQ15" s="682"/>
      <c r="BR15" s="682"/>
      <c r="BS15" s="688" t="s">
        <v>128</v>
      </c>
      <c r="BT15" s="680"/>
      <c r="BU15" s="680"/>
      <c r="BV15" s="680"/>
      <c r="BW15" s="680"/>
      <c r="BX15" s="680"/>
      <c r="BY15" s="680"/>
      <c r="BZ15" s="680"/>
      <c r="CA15" s="680"/>
      <c r="CB15" s="689"/>
      <c r="CD15" s="694" t="s">
        <v>257</v>
      </c>
      <c r="CE15" s="695"/>
      <c r="CF15" s="695"/>
      <c r="CG15" s="695"/>
      <c r="CH15" s="695"/>
      <c r="CI15" s="695"/>
      <c r="CJ15" s="695"/>
      <c r="CK15" s="695"/>
      <c r="CL15" s="695"/>
      <c r="CM15" s="695"/>
      <c r="CN15" s="695"/>
      <c r="CO15" s="695"/>
      <c r="CP15" s="695"/>
      <c r="CQ15" s="696"/>
      <c r="CR15" s="679">
        <v>12622047</v>
      </c>
      <c r="CS15" s="680"/>
      <c r="CT15" s="680"/>
      <c r="CU15" s="680"/>
      <c r="CV15" s="680"/>
      <c r="CW15" s="680"/>
      <c r="CX15" s="680"/>
      <c r="CY15" s="681"/>
      <c r="CZ15" s="682">
        <v>8.6999999999999993</v>
      </c>
      <c r="DA15" s="682"/>
      <c r="DB15" s="682"/>
      <c r="DC15" s="682"/>
      <c r="DD15" s="688">
        <v>1372253</v>
      </c>
      <c r="DE15" s="680"/>
      <c r="DF15" s="680"/>
      <c r="DG15" s="680"/>
      <c r="DH15" s="680"/>
      <c r="DI15" s="680"/>
      <c r="DJ15" s="680"/>
      <c r="DK15" s="680"/>
      <c r="DL15" s="680"/>
      <c r="DM15" s="680"/>
      <c r="DN15" s="680"/>
      <c r="DO15" s="680"/>
      <c r="DP15" s="681"/>
      <c r="DQ15" s="688">
        <v>10070097</v>
      </c>
      <c r="DR15" s="680"/>
      <c r="DS15" s="680"/>
      <c r="DT15" s="680"/>
      <c r="DU15" s="680"/>
      <c r="DV15" s="680"/>
      <c r="DW15" s="680"/>
      <c r="DX15" s="680"/>
      <c r="DY15" s="680"/>
      <c r="DZ15" s="680"/>
      <c r="EA15" s="680"/>
      <c r="EB15" s="680"/>
      <c r="EC15" s="689"/>
    </row>
    <row r="16" spans="2:143" ht="11.25" customHeight="1" x14ac:dyDescent="0.2">
      <c r="B16" s="676" t="s">
        <v>258</v>
      </c>
      <c r="C16" s="677"/>
      <c r="D16" s="677"/>
      <c r="E16" s="677"/>
      <c r="F16" s="677"/>
      <c r="G16" s="677"/>
      <c r="H16" s="677"/>
      <c r="I16" s="677"/>
      <c r="J16" s="677"/>
      <c r="K16" s="677"/>
      <c r="L16" s="677"/>
      <c r="M16" s="677"/>
      <c r="N16" s="677"/>
      <c r="O16" s="677"/>
      <c r="P16" s="677"/>
      <c r="Q16" s="678"/>
      <c r="R16" s="679" t="s">
        <v>128</v>
      </c>
      <c r="S16" s="680"/>
      <c r="T16" s="680"/>
      <c r="U16" s="680"/>
      <c r="V16" s="680"/>
      <c r="W16" s="680"/>
      <c r="X16" s="680"/>
      <c r="Y16" s="681"/>
      <c r="Z16" s="682" t="s">
        <v>128</v>
      </c>
      <c r="AA16" s="682"/>
      <c r="AB16" s="682"/>
      <c r="AC16" s="682"/>
      <c r="AD16" s="683" t="s">
        <v>128</v>
      </c>
      <c r="AE16" s="683"/>
      <c r="AF16" s="683"/>
      <c r="AG16" s="683"/>
      <c r="AH16" s="683"/>
      <c r="AI16" s="683"/>
      <c r="AJ16" s="683"/>
      <c r="AK16" s="683"/>
      <c r="AL16" s="684" t="s">
        <v>128</v>
      </c>
      <c r="AM16" s="685"/>
      <c r="AN16" s="685"/>
      <c r="AO16" s="686"/>
      <c r="AP16" s="676" t="s">
        <v>259</v>
      </c>
      <c r="AQ16" s="677"/>
      <c r="AR16" s="677"/>
      <c r="AS16" s="677"/>
      <c r="AT16" s="677"/>
      <c r="AU16" s="677"/>
      <c r="AV16" s="677"/>
      <c r="AW16" s="677"/>
      <c r="AX16" s="677"/>
      <c r="AY16" s="677"/>
      <c r="AZ16" s="677"/>
      <c r="BA16" s="677"/>
      <c r="BB16" s="677"/>
      <c r="BC16" s="677"/>
      <c r="BD16" s="677"/>
      <c r="BE16" s="677"/>
      <c r="BF16" s="678"/>
      <c r="BG16" s="679" t="s">
        <v>137</v>
      </c>
      <c r="BH16" s="680"/>
      <c r="BI16" s="680"/>
      <c r="BJ16" s="680"/>
      <c r="BK16" s="680"/>
      <c r="BL16" s="680"/>
      <c r="BM16" s="680"/>
      <c r="BN16" s="681"/>
      <c r="BO16" s="682" t="s">
        <v>137</v>
      </c>
      <c r="BP16" s="682"/>
      <c r="BQ16" s="682"/>
      <c r="BR16" s="682"/>
      <c r="BS16" s="688" t="s">
        <v>128</v>
      </c>
      <c r="BT16" s="680"/>
      <c r="BU16" s="680"/>
      <c r="BV16" s="680"/>
      <c r="BW16" s="680"/>
      <c r="BX16" s="680"/>
      <c r="BY16" s="680"/>
      <c r="BZ16" s="680"/>
      <c r="CA16" s="680"/>
      <c r="CB16" s="689"/>
      <c r="CD16" s="694" t="s">
        <v>260</v>
      </c>
      <c r="CE16" s="695"/>
      <c r="CF16" s="695"/>
      <c r="CG16" s="695"/>
      <c r="CH16" s="695"/>
      <c r="CI16" s="695"/>
      <c r="CJ16" s="695"/>
      <c r="CK16" s="695"/>
      <c r="CL16" s="695"/>
      <c r="CM16" s="695"/>
      <c r="CN16" s="695"/>
      <c r="CO16" s="695"/>
      <c r="CP16" s="695"/>
      <c r="CQ16" s="696"/>
      <c r="CR16" s="679" t="s">
        <v>137</v>
      </c>
      <c r="CS16" s="680"/>
      <c r="CT16" s="680"/>
      <c r="CU16" s="680"/>
      <c r="CV16" s="680"/>
      <c r="CW16" s="680"/>
      <c r="CX16" s="680"/>
      <c r="CY16" s="681"/>
      <c r="CZ16" s="682" t="s">
        <v>128</v>
      </c>
      <c r="DA16" s="682"/>
      <c r="DB16" s="682"/>
      <c r="DC16" s="682"/>
      <c r="DD16" s="688" t="s">
        <v>128</v>
      </c>
      <c r="DE16" s="680"/>
      <c r="DF16" s="680"/>
      <c r="DG16" s="680"/>
      <c r="DH16" s="680"/>
      <c r="DI16" s="680"/>
      <c r="DJ16" s="680"/>
      <c r="DK16" s="680"/>
      <c r="DL16" s="680"/>
      <c r="DM16" s="680"/>
      <c r="DN16" s="680"/>
      <c r="DO16" s="680"/>
      <c r="DP16" s="681"/>
      <c r="DQ16" s="688" t="s">
        <v>137</v>
      </c>
      <c r="DR16" s="680"/>
      <c r="DS16" s="680"/>
      <c r="DT16" s="680"/>
      <c r="DU16" s="680"/>
      <c r="DV16" s="680"/>
      <c r="DW16" s="680"/>
      <c r="DX16" s="680"/>
      <c r="DY16" s="680"/>
      <c r="DZ16" s="680"/>
      <c r="EA16" s="680"/>
      <c r="EB16" s="680"/>
      <c r="EC16" s="689"/>
    </row>
    <row r="17" spans="2:133" ht="11.25" customHeight="1" x14ac:dyDescent="0.2">
      <c r="B17" s="676" t="s">
        <v>261</v>
      </c>
      <c r="C17" s="677"/>
      <c r="D17" s="677"/>
      <c r="E17" s="677"/>
      <c r="F17" s="677"/>
      <c r="G17" s="677"/>
      <c r="H17" s="677"/>
      <c r="I17" s="677"/>
      <c r="J17" s="677"/>
      <c r="K17" s="677"/>
      <c r="L17" s="677"/>
      <c r="M17" s="677"/>
      <c r="N17" s="677"/>
      <c r="O17" s="677"/>
      <c r="P17" s="677"/>
      <c r="Q17" s="678"/>
      <c r="R17" s="679">
        <v>402746</v>
      </c>
      <c r="S17" s="680"/>
      <c r="T17" s="680"/>
      <c r="U17" s="680"/>
      <c r="V17" s="680"/>
      <c r="W17" s="680"/>
      <c r="X17" s="680"/>
      <c r="Y17" s="681"/>
      <c r="Z17" s="682">
        <v>0.3</v>
      </c>
      <c r="AA17" s="682"/>
      <c r="AB17" s="682"/>
      <c r="AC17" s="682"/>
      <c r="AD17" s="683">
        <v>402746</v>
      </c>
      <c r="AE17" s="683"/>
      <c r="AF17" s="683"/>
      <c r="AG17" s="683"/>
      <c r="AH17" s="683"/>
      <c r="AI17" s="683"/>
      <c r="AJ17" s="683"/>
      <c r="AK17" s="683"/>
      <c r="AL17" s="684">
        <v>0.5</v>
      </c>
      <c r="AM17" s="685"/>
      <c r="AN17" s="685"/>
      <c r="AO17" s="686"/>
      <c r="AP17" s="676" t="s">
        <v>262</v>
      </c>
      <c r="AQ17" s="677"/>
      <c r="AR17" s="677"/>
      <c r="AS17" s="677"/>
      <c r="AT17" s="677"/>
      <c r="AU17" s="677"/>
      <c r="AV17" s="677"/>
      <c r="AW17" s="677"/>
      <c r="AX17" s="677"/>
      <c r="AY17" s="677"/>
      <c r="AZ17" s="677"/>
      <c r="BA17" s="677"/>
      <c r="BB17" s="677"/>
      <c r="BC17" s="677"/>
      <c r="BD17" s="677"/>
      <c r="BE17" s="677"/>
      <c r="BF17" s="678"/>
      <c r="BG17" s="679">
        <v>840</v>
      </c>
      <c r="BH17" s="680"/>
      <c r="BI17" s="680"/>
      <c r="BJ17" s="680"/>
      <c r="BK17" s="680"/>
      <c r="BL17" s="680"/>
      <c r="BM17" s="680"/>
      <c r="BN17" s="681"/>
      <c r="BO17" s="682">
        <v>0</v>
      </c>
      <c r="BP17" s="682"/>
      <c r="BQ17" s="682"/>
      <c r="BR17" s="682"/>
      <c r="BS17" s="688" t="s">
        <v>128</v>
      </c>
      <c r="BT17" s="680"/>
      <c r="BU17" s="680"/>
      <c r="BV17" s="680"/>
      <c r="BW17" s="680"/>
      <c r="BX17" s="680"/>
      <c r="BY17" s="680"/>
      <c r="BZ17" s="680"/>
      <c r="CA17" s="680"/>
      <c r="CB17" s="689"/>
      <c r="CD17" s="694" t="s">
        <v>263</v>
      </c>
      <c r="CE17" s="695"/>
      <c r="CF17" s="695"/>
      <c r="CG17" s="695"/>
      <c r="CH17" s="695"/>
      <c r="CI17" s="695"/>
      <c r="CJ17" s="695"/>
      <c r="CK17" s="695"/>
      <c r="CL17" s="695"/>
      <c r="CM17" s="695"/>
      <c r="CN17" s="695"/>
      <c r="CO17" s="695"/>
      <c r="CP17" s="695"/>
      <c r="CQ17" s="696"/>
      <c r="CR17" s="679">
        <v>8693197</v>
      </c>
      <c r="CS17" s="680"/>
      <c r="CT17" s="680"/>
      <c r="CU17" s="680"/>
      <c r="CV17" s="680"/>
      <c r="CW17" s="680"/>
      <c r="CX17" s="680"/>
      <c r="CY17" s="681"/>
      <c r="CZ17" s="682">
        <v>6</v>
      </c>
      <c r="DA17" s="682"/>
      <c r="DB17" s="682"/>
      <c r="DC17" s="682"/>
      <c r="DD17" s="688" t="s">
        <v>137</v>
      </c>
      <c r="DE17" s="680"/>
      <c r="DF17" s="680"/>
      <c r="DG17" s="680"/>
      <c r="DH17" s="680"/>
      <c r="DI17" s="680"/>
      <c r="DJ17" s="680"/>
      <c r="DK17" s="680"/>
      <c r="DL17" s="680"/>
      <c r="DM17" s="680"/>
      <c r="DN17" s="680"/>
      <c r="DO17" s="680"/>
      <c r="DP17" s="681"/>
      <c r="DQ17" s="688">
        <v>8693197</v>
      </c>
      <c r="DR17" s="680"/>
      <c r="DS17" s="680"/>
      <c r="DT17" s="680"/>
      <c r="DU17" s="680"/>
      <c r="DV17" s="680"/>
      <c r="DW17" s="680"/>
      <c r="DX17" s="680"/>
      <c r="DY17" s="680"/>
      <c r="DZ17" s="680"/>
      <c r="EA17" s="680"/>
      <c r="EB17" s="680"/>
      <c r="EC17" s="689"/>
    </row>
    <row r="18" spans="2:133" ht="11.25" customHeight="1" x14ac:dyDescent="0.2">
      <c r="B18" s="676" t="s">
        <v>264</v>
      </c>
      <c r="C18" s="677"/>
      <c r="D18" s="677"/>
      <c r="E18" s="677"/>
      <c r="F18" s="677"/>
      <c r="G18" s="677"/>
      <c r="H18" s="677"/>
      <c r="I18" s="677"/>
      <c r="J18" s="677"/>
      <c r="K18" s="677"/>
      <c r="L18" s="677"/>
      <c r="M18" s="677"/>
      <c r="N18" s="677"/>
      <c r="O18" s="677"/>
      <c r="P18" s="677"/>
      <c r="Q18" s="678"/>
      <c r="R18" s="679">
        <v>59239</v>
      </c>
      <c r="S18" s="680"/>
      <c r="T18" s="680"/>
      <c r="U18" s="680"/>
      <c r="V18" s="680"/>
      <c r="W18" s="680"/>
      <c r="X18" s="680"/>
      <c r="Y18" s="681"/>
      <c r="Z18" s="682">
        <v>0</v>
      </c>
      <c r="AA18" s="682"/>
      <c r="AB18" s="682"/>
      <c r="AC18" s="682"/>
      <c r="AD18" s="683" t="s">
        <v>137</v>
      </c>
      <c r="AE18" s="683"/>
      <c r="AF18" s="683"/>
      <c r="AG18" s="683"/>
      <c r="AH18" s="683"/>
      <c r="AI18" s="683"/>
      <c r="AJ18" s="683"/>
      <c r="AK18" s="683"/>
      <c r="AL18" s="684" t="s">
        <v>128</v>
      </c>
      <c r="AM18" s="685"/>
      <c r="AN18" s="685"/>
      <c r="AO18" s="686"/>
      <c r="AP18" s="676" t="s">
        <v>265</v>
      </c>
      <c r="AQ18" s="677"/>
      <c r="AR18" s="677"/>
      <c r="AS18" s="677"/>
      <c r="AT18" s="677"/>
      <c r="AU18" s="677"/>
      <c r="AV18" s="677"/>
      <c r="AW18" s="677"/>
      <c r="AX18" s="677"/>
      <c r="AY18" s="677"/>
      <c r="AZ18" s="677"/>
      <c r="BA18" s="677"/>
      <c r="BB18" s="677"/>
      <c r="BC18" s="677"/>
      <c r="BD18" s="677"/>
      <c r="BE18" s="677"/>
      <c r="BF18" s="678"/>
      <c r="BG18" s="679" t="s">
        <v>128</v>
      </c>
      <c r="BH18" s="680"/>
      <c r="BI18" s="680"/>
      <c r="BJ18" s="680"/>
      <c r="BK18" s="680"/>
      <c r="BL18" s="680"/>
      <c r="BM18" s="680"/>
      <c r="BN18" s="681"/>
      <c r="BO18" s="682" t="s">
        <v>128</v>
      </c>
      <c r="BP18" s="682"/>
      <c r="BQ18" s="682"/>
      <c r="BR18" s="682"/>
      <c r="BS18" s="688" t="s">
        <v>137</v>
      </c>
      <c r="BT18" s="680"/>
      <c r="BU18" s="680"/>
      <c r="BV18" s="680"/>
      <c r="BW18" s="680"/>
      <c r="BX18" s="680"/>
      <c r="BY18" s="680"/>
      <c r="BZ18" s="680"/>
      <c r="CA18" s="680"/>
      <c r="CB18" s="689"/>
      <c r="CD18" s="694" t="s">
        <v>266</v>
      </c>
      <c r="CE18" s="695"/>
      <c r="CF18" s="695"/>
      <c r="CG18" s="695"/>
      <c r="CH18" s="695"/>
      <c r="CI18" s="695"/>
      <c r="CJ18" s="695"/>
      <c r="CK18" s="695"/>
      <c r="CL18" s="695"/>
      <c r="CM18" s="695"/>
      <c r="CN18" s="695"/>
      <c r="CO18" s="695"/>
      <c r="CP18" s="695"/>
      <c r="CQ18" s="696"/>
      <c r="CR18" s="679" t="s">
        <v>137</v>
      </c>
      <c r="CS18" s="680"/>
      <c r="CT18" s="680"/>
      <c r="CU18" s="680"/>
      <c r="CV18" s="680"/>
      <c r="CW18" s="680"/>
      <c r="CX18" s="680"/>
      <c r="CY18" s="681"/>
      <c r="CZ18" s="682" t="s">
        <v>137</v>
      </c>
      <c r="DA18" s="682"/>
      <c r="DB18" s="682"/>
      <c r="DC18" s="682"/>
      <c r="DD18" s="688" t="s">
        <v>128</v>
      </c>
      <c r="DE18" s="680"/>
      <c r="DF18" s="680"/>
      <c r="DG18" s="680"/>
      <c r="DH18" s="680"/>
      <c r="DI18" s="680"/>
      <c r="DJ18" s="680"/>
      <c r="DK18" s="680"/>
      <c r="DL18" s="680"/>
      <c r="DM18" s="680"/>
      <c r="DN18" s="680"/>
      <c r="DO18" s="680"/>
      <c r="DP18" s="681"/>
      <c r="DQ18" s="688" t="s">
        <v>128</v>
      </c>
      <c r="DR18" s="680"/>
      <c r="DS18" s="680"/>
      <c r="DT18" s="680"/>
      <c r="DU18" s="680"/>
      <c r="DV18" s="680"/>
      <c r="DW18" s="680"/>
      <c r="DX18" s="680"/>
      <c r="DY18" s="680"/>
      <c r="DZ18" s="680"/>
      <c r="EA18" s="680"/>
      <c r="EB18" s="680"/>
      <c r="EC18" s="689"/>
    </row>
    <row r="19" spans="2:133" ht="11.25" customHeight="1" x14ac:dyDescent="0.2">
      <c r="B19" s="676" t="s">
        <v>267</v>
      </c>
      <c r="C19" s="677"/>
      <c r="D19" s="677"/>
      <c r="E19" s="677"/>
      <c r="F19" s="677"/>
      <c r="G19" s="677"/>
      <c r="H19" s="677"/>
      <c r="I19" s="677"/>
      <c r="J19" s="677"/>
      <c r="K19" s="677"/>
      <c r="L19" s="677"/>
      <c r="M19" s="677"/>
      <c r="N19" s="677"/>
      <c r="O19" s="677"/>
      <c r="P19" s="677"/>
      <c r="Q19" s="678"/>
      <c r="R19" s="679" t="s">
        <v>235</v>
      </c>
      <c r="S19" s="680"/>
      <c r="T19" s="680"/>
      <c r="U19" s="680"/>
      <c r="V19" s="680"/>
      <c r="W19" s="680"/>
      <c r="X19" s="680"/>
      <c r="Y19" s="681"/>
      <c r="Z19" s="682" t="s">
        <v>128</v>
      </c>
      <c r="AA19" s="682"/>
      <c r="AB19" s="682"/>
      <c r="AC19" s="682"/>
      <c r="AD19" s="683" t="s">
        <v>128</v>
      </c>
      <c r="AE19" s="683"/>
      <c r="AF19" s="683"/>
      <c r="AG19" s="683"/>
      <c r="AH19" s="683"/>
      <c r="AI19" s="683"/>
      <c r="AJ19" s="683"/>
      <c r="AK19" s="683"/>
      <c r="AL19" s="684" t="s">
        <v>128</v>
      </c>
      <c r="AM19" s="685"/>
      <c r="AN19" s="685"/>
      <c r="AO19" s="686"/>
      <c r="AP19" s="676" t="s">
        <v>268</v>
      </c>
      <c r="AQ19" s="677"/>
      <c r="AR19" s="677"/>
      <c r="AS19" s="677"/>
      <c r="AT19" s="677"/>
      <c r="AU19" s="677"/>
      <c r="AV19" s="677"/>
      <c r="AW19" s="677"/>
      <c r="AX19" s="677"/>
      <c r="AY19" s="677"/>
      <c r="AZ19" s="677"/>
      <c r="BA19" s="677"/>
      <c r="BB19" s="677"/>
      <c r="BC19" s="677"/>
      <c r="BD19" s="677"/>
      <c r="BE19" s="677"/>
      <c r="BF19" s="678"/>
      <c r="BG19" s="679">
        <v>8350527</v>
      </c>
      <c r="BH19" s="680"/>
      <c r="BI19" s="680"/>
      <c r="BJ19" s="680"/>
      <c r="BK19" s="680"/>
      <c r="BL19" s="680"/>
      <c r="BM19" s="680"/>
      <c r="BN19" s="681"/>
      <c r="BO19" s="682">
        <v>10.1</v>
      </c>
      <c r="BP19" s="682"/>
      <c r="BQ19" s="682"/>
      <c r="BR19" s="682"/>
      <c r="BS19" s="688" t="s">
        <v>137</v>
      </c>
      <c r="BT19" s="680"/>
      <c r="BU19" s="680"/>
      <c r="BV19" s="680"/>
      <c r="BW19" s="680"/>
      <c r="BX19" s="680"/>
      <c r="BY19" s="680"/>
      <c r="BZ19" s="680"/>
      <c r="CA19" s="680"/>
      <c r="CB19" s="689"/>
      <c r="CD19" s="694" t="s">
        <v>269</v>
      </c>
      <c r="CE19" s="695"/>
      <c r="CF19" s="695"/>
      <c r="CG19" s="695"/>
      <c r="CH19" s="695"/>
      <c r="CI19" s="695"/>
      <c r="CJ19" s="695"/>
      <c r="CK19" s="695"/>
      <c r="CL19" s="695"/>
      <c r="CM19" s="695"/>
      <c r="CN19" s="695"/>
      <c r="CO19" s="695"/>
      <c r="CP19" s="695"/>
      <c r="CQ19" s="696"/>
      <c r="CR19" s="679" t="s">
        <v>128</v>
      </c>
      <c r="CS19" s="680"/>
      <c r="CT19" s="680"/>
      <c r="CU19" s="680"/>
      <c r="CV19" s="680"/>
      <c r="CW19" s="680"/>
      <c r="CX19" s="680"/>
      <c r="CY19" s="681"/>
      <c r="CZ19" s="682" t="s">
        <v>137</v>
      </c>
      <c r="DA19" s="682"/>
      <c r="DB19" s="682"/>
      <c r="DC19" s="682"/>
      <c r="DD19" s="688" t="s">
        <v>235</v>
      </c>
      <c r="DE19" s="680"/>
      <c r="DF19" s="680"/>
      <c r="DG19" s="680"/>
      <c r="DH19" s="680"/>
      <c r="DI19" s="680"/>
      <c r="DJ19" s="680"/>
      <c r="DK19" s="680"/>
      <c r="DL19" s="680"/>
      <c r="DM19" s="680"/>
      <c r="DN19" s="680"/>
      <c r="DO19" s="680"/>
      <c r="DP19" s="681"/>
      <c r="DQ19" s="688" t="s">
        <v>137</v>
      </c>
      <c r="DR19" s="680"/>
      <c r="DS19" s="680"/>
      <c r="DT19" s="680"/>
      <c r="DU19" s="680"/>
      <c r="DV19" s="680"/>
      <c r="DW19" s="680"/>
      <c r="DX19" s="680"/>
      <c r="DY19" s="680"/>
      <c r="DZ19" s="680"/>
      <c r="EA19" s="680"/>
      <c r="EB19" s="680"/>
      <c r="EC19" s="689"/>
    </row>
    <row r="20" spans="2:133" ht="11.25" customHeight="1" x14ac:dyDescent="0.2">
      <c r="B20" s="676" t="s">
        <v>270</v>
      </c>
      <c r="C20" s="677"/>
      <c r="D20" s="677"/>
      <c r="E20" s="677"/>
      <c r="F20" s="677"/>
      <c r="G20" s="677"/>
      <c r="H20" s="677"/>
      <c r="I20" s="677"/>
      <c r="J20" s="677"/>
      <c r="K20" s="677"/>
      <c r="L20" s="677"/>
      <c r="M20" s="677"/>
      <c r="N20" s="677"/>
      <c r="O20" s="677"/>
      <c r="P20" s="677"/>
      <c r="Q20" s="678"/>
      <c r="R20" s="679">
        <v>59094</v>
      </c>
      <c r="S20" s="680"/>
      <c r="T20" s="680"/>
      <c r="U20" s="680"/>
      <c r="V20" s="680"/>
      <c r="W20" s="680"/>
      <c r="X20" s="680"/>
      <c r="Y20" s="681"/>
      <c r="Z20" s="682">
        <v>0</v>
      </c>
      <c r="AA20" s="682"/>
      <c r="AB20" s="682"/>
      <c r="AC20" s="682"/>
      <c r="AD20" s="683" t="s">
        <v>137</v>
      </c>
      <c r="AE20" s="683"/>
      <c r="AF20" s="683"/>
      <c r="AG20" s="683"/>
      <c r="AH20" s="683"/>
      <c r="AI20" s="683"/>
      <c r="AJ20" s="683"/>
      <c r="AK20" s="683"/>
      <c r="AL20" s="684" t="s">
        <v>128</v>
      </c>
      <c r="AM20" s="685"/>
      <c r="AN20" s="685"/>
      <c r="AO20" s="686"/>
      <c r="AP20" s="676" t="s">
        <v>271</v>
      </c>
      <c r="AQ20" s="677"/>
      <c r="AR20" s="677"/>
      <c r="AS20" s="677"/>
      <c r="AT20" s="677"/>
      <c r="AU20" s="677"/>
      <c r="AV20" s="677"/>
      <c r="AW20" s="677"/>
      <c r="AX20" s="677"/>
      <c r="AY20" s="677"/>
      <c r="AZ20" s="677"/>
      <c r="BA20" s="677"/>
      <c r="BB20" s="677"/>
      <c r="BC20" s="677"/>
      <c r="BD20" s="677"/>
      <c r="BE20" s="677"/>
      <c r="BF20" s="678"/>
      <c r="BG20" s="679">
        <v>8350527</v>
      </c>
      <c r="BH20" s="680"/>
      <c r="BI20" s="680"/>
      <c r="BJ20" s="680"/>
      <c r="BK20" s="680"/>
      <c r="BL20" s="680"/>
      <c r="BM20" s="680"/>
      <c r="BN20" s="681"/>
      <c r="BO20" s="682">
        <v>10.1</v>
      </c>
      <c r="BP20" s="682"/>
      <c r="BQ20" s="682"/>
      <c r="BR20" s="682"/>
      <c r="BS20" s="688" t="s">
        <v>235</v>
      </c>
      <c r="BT20" s="680"/>
      <c r="BU20" s="680"/>
      <c r="BV20" s="680"/>
      <c r="BW20" s="680"/>
      <c r="BX20" s="680"/>
      <c r="BY20" s="680"/>
      <c r="BZ20" s="680"/>
      <c r="CA20" s="680"/>
      <c r="CB20" s="689"/>
      <c r="CD20" s="694" t="s">
        <v>272</v>
      </c>
      <c r="CE20" s="695"/>
      <c r="CF20" s="695"/>
      <c r="CG20" s="695"/>
      <c r="CH20" s="695"/>
      <c r="CI20" s="695"/>
      <c r="CJ20" s="695"/>
      <c r="CK20" s="695"/>
      <c r="CL20" s="695"/>
      <c r="CM20" s="695"/>
      <c r="CN20" s="695"/>
      <c r="CO20" s="695"/>
      <c r="CP20" s="695"/>
      <c r="CQ20" s="696"/>
      <c r="CR20" s="679">
        <v>144900479</v>
      </c>
      <c r="CS20" s="680"/>
      <c r="CT20" s="680"/>
      <c r="CU20" s="680"/>
      <c r="CV20" s="680"/>
      <c r="CW20" s="680"/>
      <c r="CX20" s="680"/>
      <c r="CY20" s="681"/>
      <c r="CZ20" s="682">
        <v>100</v>
      </c>
      <c r="DA20" s="682"/>
      <c r="DB20" s="682"/>
      <c r="DC20" s="682"/>
      <c r="DD20" s="688">
        <v>16308953</v>
      </c>
      <c r="DE20" s="680"/>
      <c r="DF20" s="680"/>
      <c r="DG20" s="680"/>
      <c r="DH20" s="680"/>
      <c r="DI20" s="680"/>
      <c r="DJ20" s="680"/>
      <c r="DK20" s="680"/>
      <c r="DL20" s="680"/>
      <c r="DM20" s="680"/>
      <c r="DN20" s="680"/>
      <c r="DO20" s="680"/>
      <c r="DP20" s="681"/>
      <c r="DQ20" s="688">
        <v>95639799</v>
      </c>
      <c r="DR20" s="680"/>
      <c r="DS20" s="680"/>
      <c r="DT20" s="680"/>
      <c r="DU20" s="680"/>
      <c r="DV20" s="680"/>
      <c r="DW20" s="680"/>
      <c r="DX20" s="680"/>
      <c r="DY20" s="680"/>
      <c r="DZ20" s="680"/>
      <c r="EA20" s="680"/>
      <c r="EB20" s="680"/>
      <c r="EC20" s="689"/>
    </row>
    <row r="21" spans="2:133" ht="11.25" customHeight="1" x14ac:dyDescent="0.2">
      <c r="B21" s="676" t="s">
        <v>273</v>
      </c>
      <c r="C21" s="677"/>
      <c r="D21" s="677"/>
      <c r="E21" s="677"/>
      <c r="F21" s="677"/>
      <c r="G21" s="677"/>
      <c r="H21" s="677"/>
      <c r="I21" s="677"/>
      <c r="J21" s="677"/>
      <c r="K21" s="677"/>
      <c r="L21" s="677"/>
      <c r="M21" s="677"/>
      <c r="N21" s="677"/>
      <c r="O21" s="677"/>
      <c r="P21" s="677"/>
      <c r="Q21" s="678"/>
      <c r="R21" s="679">
        <v>145</v>
      </c>
      <c r="S21" s="680"/>
      <c r="T21" s="680"/>
      <c r="U21" s="680"/>
      <c r="V21" s="680"/>
      <c r="W21" s="680"/>
      <c r="X21" s="680"/>
      <c r="Y21" s="681"/>
      <c r="Z21" s="682">
        <v>0</v>
      </c>
      <c r="AA21" s="682"/>
      <c r="AB21" s="682"/>
      <c r="AC21" s="682"/>
      <c r="AD21" s="683" t="s">
        <v>128</v>
      </c>
      <c r="AE21" s="683"/>
      <c r="AF21" s="683"/>
      <c r="AG21" s="683"/>
      <c r="AH21" s="683"/>
      <c r="AI21" s="683"/>
      <c r="AJ21" s="683"/>
      <c r="AK21" s="683"/>
      <c r="AL21" s="684" t="s">
        <v>137</v>
      </c>
      <c r="AM21" s="685"/>
      <c r="AN21" s="685"/>
      <c r="AO21" s="686"/>
      <c r="AP21" s="697" t="s">
        <v>274</v>
      </c>
      <c r="AQ21" s="698"/>
      <c r="AR21" s="698"/>
      <c r="AS21" s="698"/>
      <c r="AT21" s="698"/>
      <c r="AU21" s="698"/>
      <c r="AV21" s="698"/>
      <c r="AW21" s="698"/>
      <c r="AX21" s="698"/>
      <c r="AY21" s="698"/>
      <c r="AZ21" s="698"/>
      <c r="BA21" s="698"/>
      <c r="BB21" s="698"/>
      <c r="BC21" s="698"/>
      <c r="BD21" s="698"/>
      <c r="BE21" s="698"/>
      <c r="BF21" s="699"/>
      <c r="BG21" s="679">
        <v>8799</v>
      </c>
      <c r="BH21" s="680"/>
      <c r="BI21" s="680"/>
      <c r="BJ21" s="680"/>
      <c r="BK21" s="680"/>
      <c r="BL21" s="680"/>
      <c r="BM21" s="680"/>
      <c r="BN21" s="681"/>
      <c r="BO21" s="682">
        <v>0</v>
      </c>
      <c r="BP21" s="682"/>
      <c r="BQ21" s="682"/>
      <c r="BR21" s="682"/>
      <c r="BS21" s="688" t="s">
        <v>137</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2">
      <c r="B22" s="676" t="s">
        <v>275</v>
      </c>
      <c r="C22" s="677"/>
      <c r="D22" s="677"/>
      <c r="E22" s="677"/>
      <c r="F22" s="677"/>
      <c r="G22" s="677"/>
      <c r="H22" s="677"/>
      <c r="I22" s="677"/>
      <c r="J22" s="677"/>
      <c r="K22" s="677"/>
      <c r="L22" s="677"/>
      <c r="M22" s="677"/>
      <c r="N22" s="677"/>
      <c r="O22" s="677"/>
      <c r="P22" s="677"/>
      <c r="Q22" s="678"/>
      <c r="R22" s="679">
        <v>92468880</v>
      </c>
      <c r="S22" s="680"/>
      <c r="T22" s="680"/>
      <c r="U22" s="680"/>
      <c r="V22" s="680"/>
      <c r="W22" s="680"/>
      <c r="X22" s="680"/>
      <c r="Y22" s="681"/>
      <c r="Z22" s="682">
        <v>61.2</v>
      </c>
      <c r="AA22" s="682"/>
      <c r="AB22" s="682"/>
      <c r="AC22" s="682"/>
      <c r="AD22" s="683">
        <v>86459543</v>
      </c>
      <c r="AE22" s="683"/>
      <c r="AF22" s="683"/>
      <c r="AG22" s="683"/>
      <c r="AH22" s="683"/>
      <c r="AI22" s="683"/>
      <c r="AJ22" s="683"/>
      <c r="AK22" s="683"/>
      <c r="AL22" s="684">
        <v>99.5</v>
      </c>
      <c r="AM22" s="685"/>
      <c r="AN22" s="685"/>
      <c r="AO22" s="686"/>
      <c r="AP22" s="697" t="s">
        <v>276</v>
      </c>
      <c r="AQ22" s="698"/>
      <c r="AR22" s="698"/>
      <c r="AS22" s="698"/>
      <c r="AT22" s="698"/>
      <c r="AU22" s="698"/>
      <c r="AV22" s="698"/>
      <c r="AW22" s="698"/>
      <c r="AX22" s="698"/>
      <c r="AY22" s="698"/>
      <c r="AZ22" s="698"/>
      <c r="BA22" s="698"/>
      <c r="BB22" s="698"/>
      <c r="BC22" s="698"/>
      <c r="BD22" s="698"/>
      <c r="BE22" s="698"/>
      <c r="BF22" s="699"/>
      <c r="BG22" s="679">
        <v>2391630</v>
      </c>
      <c r="BH22" s="680"/>
      <c r="BI22" s="680"/>
      <c r="BJ22" s="680"/>
      <c r="BK22" s="680"/>
      <c r="BL22" s="680"/>
      <c r="BM22" s="680"/>
      <c r="BN22" s="681"/>
      <c r="BO22" s="682">
        <v>2.9</v>
      </c>
      <c r="BP22" s="682"/>
      <c r="BQ22" s="682"/>
      <c r="BR22" s="682"/>
      <c r="BS22" s="688" t="s">
        <v>137</v>
      </c>
      <c r="BT22" s="680"/>
      <c r="BU22" s="680"/>
      <c r="BV22" s="680"/>
      <c r="BW22" s="680"/>
      <c r="BX22" s="680"/>
      <c r="BY22" s="680"/>
      <c r="BZ22" s="680"/>
      <c r="CA22" s="680"/>
      <c r="CB22" s="689"/>
      <c r="CD22" s="661" t="s">
        <v>277</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2">
      <c r="B23" s="676" t="s">
        <v>278</v>
      </c>
      <c r="C23" s="677"/>
      <c r="D23" s="677"/>
      <c r="E23" s="677"/>
      <c r="F23" s="677"/>
      <c r="G23" s="677"/>
      <c r="H23" s="677"/>
      <c r="I23" s="677"/>
      <c r="J23" s="677"/>
      <c r="K23" s="677"/>
      <c r="L23" s="677"/>
      <c r="M23" s="677"/>
      <c r="N23" s="677"/>
      <c r="O23" s="677"/>
      <c r="P23" s="677"/>
      <c r="Q23" s="678"/>
      <c r="R23" s="679">
        <v>50791</v>
      </c>
      <c r="S23" s="680"/>
      <c r="T23" s="680"/>
      <c r="U23" s="680"/>
      <c r="V23" s="680"/>
      <c r="W23" s="680"/>
      <c r="X23" s="680"/>
      <c r="Y23" s="681"/>
      <c r="Z23" s="682">
        <v>0</v>
      </c>
      <c r="AA23" s="682"/>
      <c r="AB23" s="682"/>
      <c r="AC23" s="682"/>
      <c r="AD23" s="683">
        <v>50791</v>
      </c>
      <c r="AE23" s="683"/>
      <c r="AF23" s="683"/>
      <c r="AG23" s="683"/>
      <c r="AH23" s="683"/>
      <c r="AI23" s="683"/>
      <c r="AJ23" s="683"/>
      <c r="AK23" s="683"/>
      <c r="AL23" s="684">
        <v>0.1</v>
      </c>
      <c r="AM23" s="685"/>
      <c r="AN23" s="685"/>
      <c r="AO23" s="686"/>
      <c r="AP23" s="697" t="s">
        <v>279</v>
      </c>
      <c r="AQ23" s="698"/>
      <c r="AR23" s="698"/>
      <c r="AS23" s="698"/>
      <c r="AT23" s="698"/>
      <c r="AU23" s="698"/>
      <c r="AV23" s="698"/>
      <c r="AW23" s="698"/>
      <c r="AX23" s="698"/>
      <c r="AY23" s="698"/>
      <c r="AZ23" s="698"/>
      <c r="BA23" s="698"/>
      <c r="BB23" s="698"/>
      <c r="BC23" s="698"/>
      <c r="BD23" s="698"/>
      <c r="BE23" s="698"/>
      <c r="BF23" s="699"/>
      <c r="BG23" s="679">
        <v>5950098</v>
      </c>
      <c r="BH23" s="680"/>
      <c r="BI23" s="680"/>
      <c r="BJ23" s="680"/>
      <c r="BK23" s="680"/>
      <c r="BL23" s="680"/>
      <c r="BM23" s="680"/>
      <c r="BN23" s="681"/>
      <c r="BO23" s="682">
        <v>7.2</v>
      </c>
      <c r="BP23" s="682"/>
      <c r="BQ23" s="682"/>
      <c r="BR23" s="682"/>
      <c r="BS23" s="688" t="s">
        <v>235</v>
      </c>
      <c r="BT23" s="680"/>
      <c r="BU23" s="680"/>
      <c r="BV23" s="680"/>
      <c r="BW23" s="680"/>
      <c r="BX23" s="680"/>
      <c r="BY23" s="680"/>
      <c r="BZ23" s="680"/>
      <c r="CA23" s="680"/>
      <c r="CB23" s="689"/>
      <c r="CD23" s="661" t="s">
        <v>218</v>
      </c>
      <c r="CE23" s="662"/>
      <c r="CF23" s="662"/>
      <c r="CG23" s="662"/>
      <c r="CH23" s="662"/>
      <c r="CI23" s="662"/>
      <c r="CJ23" s="662"/>
      <c r="CK23" s="662"/>
      <c r="CL23" s="662"/>
      <c r="CM23" s="662"/>
      <c r="CN23" s="662"/>
      <c r="CO23" s="662"/>
      <c r="CP23" s="662"/>
      <c r="CQ23" s="663"/>
      <c r="CR23" s="661" t="s">
        <v>280</v>
      </c>
      <c r="CS23" s="662"/>
      <c r="CT23" s="662"/>
      <c r="CU23" s="662"/>
      <c r="CV23" s="662"/>
      <c r="CW23" s="662"/>
      <c r="CX23" s="662"/>
      <c r="CY23" s="663"/>
      <c r="CZ23" s="661" t="s">
        <v>281</v>
      </c>
      <c r="DA23" s="662"/>
      <c r="DB23" s="662"/>
      <c r="DC23" s="663"/>
      <c r="DD23" s="661" t="s">
        <v>282</v>
      </c>
      <c r="DE23" s="662"/>
      <c r="DF23" s="662"/>
      <c r="DG23" s="662"/>
      <c r="DH23" s="662"/>
      <c r="DI23" s="662"/>
      <c r="DJ23" s="662"/>
      <c r="DK23" s="663"/>
      <c r="DL23" s="709" t="s">
        <v>283</v>
      </c>
      <c r="DM23" s="710"/>
      <c r="DN23" s="710"/>
      <c r="DO23" s="710"/>
      <c r="DP23" s="710"/>
      <c r="DQ23" s="710"/>
      <c r="DR23" s="710"/>
      <c r="DS23" s="710"/>
      <c r="DT23" s="710"/>
      <c r="DU23" s="710"/>
      <c r="DV23" s="711"/>
      <c r="DW23" s="661" t="s">
        <v>284</v>
      </c>
      <c r="DX23" s="662"/>
      <c r="DY23" s="662"/>
      <c r="DZ23" s="662"/>
      <c r="EA23" s="662"/>
      <c r="EB23" s="662"/>
      <c r="EC23" s="663"/>
    </row>
    <row r="24" spans="2:133" ht="11.25" customHeight="1" x14ac:dyDescent="0.2">
      <c r="B24" s="676" t="s">
        <v>285</v>
      </c>
      <c r="C24" s="677"/>
      <c r="D24" s="677"/>
      <c r="E24" s="677"/>
      <c r="F24" s="677"/>
      <c r="G24" s="677"/>
      <c r="H24" s="677"/>
      <c r="I24" s="677"/>
      <c r="J24" s="677"/>
      <c r="K24" s="677"/>
      <c r="L24" s="677"/>
      <c r="M24" s="677"/>
      <c r="N24" s="677"/>
      <c r="O24" s="677"/>
      <c r="P24" s="677"/>
      <c r="Q24" s="678"/>
      <c r="R24" s="679">
        <v>1736155</v>
      </c>
      <c r="S24" s="680"/>
      <c r="T24" s="680"/>
      <c r="U24" s="680"/>
      <c r="V24" s="680"/>
      <c r="W24" s="680"/>
      <c r="X24" s="680"/>
      <c r="Y24" s="681"/>
      <c r="Z24" s="682">
        <v>1.1000000000000001</v>
      </c>
      <c r="AA24" s="682"/>
      <c r="AB24" s="682"/>
      <c r="AC24" s="682"/>
      <c r="AD24" s="683" t="s">
        <v>137</v>
      </c>
      <c r="AE24" s="683"/>
      <c r="AF24" s="683"/>
      <c r="AG24" s="683"/>
      <c r="AH24" s="683"/>
      <c r="AI24" s="683"/>
      <c r="AJ24" s="683"/>
      <c r="AK24" s="683"/>
      <c r="AL24" s="684" t="s">
        <v>137</v>
      </c>
      <c r="AM24" s="685"/>
      <c r="AN24" s="685"/>
      <c r="AO24" s="686"/>
      <c r="AP24" s="697" t="s">
        <v>286</v>
      </c>
      <c r="AQ24" s="698"/>
      <c r="AR24" s="698"/>
      <c r="AS24" s="698"/>
      <c r="AT24" s="698"/>
      <c r="AU24" s="698"/>
      <c r="AV24" s="698"/>
      <c r="AW24" s="698"/>
      <c r="AX24" s="698"/>
      <c r="AY24" s="698"/>
      <c r="AZ24" s="698"/>
      <c r="BA24" s="698"/>
      <c r="BB24" s="698"/>
      <c r="BC24" s="698"/>
      <c r="BD24" s="698"/>
      <c r="BE24" s="698"/>
      <c r="BF24" s="699"/>
      <c r="BG24" s="679" t="s">
        <v>235</v>
      </c>
      <c r="BH24" s="680"/>
      <c r="BI24" s="680"/>
      <c r="BJ24" s="680"/>
      <c r="BK24" s="680"/>
      <c r="BL24" s="680"/>
      <c r="BM24" s="680"/>
      <c r="BN24" s="681"/>
      <c r="BO24" s="682" t="s">
        <v>137</v>
      </c>
      <c r="BP24" s="682"/>
      <c r="BQ24" s="682"/>
      <c r="BR24" s="682"/>
      <c r="BS24" s="688" t="s">
        <v>128</v>
      </c>
      <c r="BT24" s="680"/>
      <c r="BU24" s="680"/>
      <c r="BV24" s="680"/>
      <c r="BW24" s="680"/>
      <c r="BX24" s="680"/>
      <c r="BY24" s="680"/>
      <c r="BZ24" s="680"/>
      <c r="CA24" s="680"/>
      <c r="CB24" s="689"/>
      <c r="CD24" s="690" t="s">
        <v>287</v>
      </c>
      <c r="CE24" s="691"/>
      <c r="CF24" s="691"/>
      <c r="CG24" s="691"/>
      <c r="CH24" s="691"/>
      <c r="CI24" s="691"/>
      <c r="CJ24" s="691"/>
      <c r="CK24" s="691"/>
      <c r="CL24" s="691"/>
      <c r="CM24" s="691"/>
      <c r="CN24" s="691"/>
      <c r="CO24" s="691"/>
      <c r="CP24" s="691"/>
      <c r="CQ24" s="692"/>
      <c r="CR24" s="668">
        <v>73849120</v>
      </c>
      <c r="CS24" s="669"/>
      <c r="CT24" s="669"/>
      <c r="CU24" s="669"/>
      <c r="CV24" s="669"/>
      <c r="CW24" s="669"/>
      <c r="CX24" s="669"/>
      <c r="CY24" s="670"/>
      <c r="CZ24" s="673">
        <v>51</v>
      </c>
      <c r="DA24" s="674"/>
      <c r="DB24" s="674"/>
      <c r="DC24" s="693"/>
      <c r="DD24" s="712">
        <v>46838078</v>
      </c>
      <c r="DE24" s="669"/>
      <c r="DF24" s="669"/>
      <c r="DG24" s="669"/>
      <c r="DH24" s="669"/>
      <c r="DI24" s="669"/>
      <c r="DJ24" s="669"/>
      <c r="DK24" s="670"/>
      <c r="DL24" s="712">
        <v>46350635</v>
      </c>
      <c r="DM24" s="669"/>
      <c r="DN24" s="669"/>
      <c r="DO24" s="669"/>
      <c r="DP24" s="669"/>
      <c r="DQ24" s="669"/>
      <c r="DR24" s="669"/>
      <c r="DS24" s="669"/>
      <c r="DT24" s="669"/>
      <c r="DU24" s="669"/>
      <c r="DV24" s="670"/>
      <c r="DW24" s="673">
        <v>53.3</v>
      </c>
      <c r="DX24" s="674"/>
      <c r="DY24" s="674"/>
      <c r="DZ24" s="674"/>
      <c r="EA24" s="674"/>
      <c r="EB24" s="674"/>
      <c r="EC24" s="675"/>
    </row>
    <row r="25" spans="2:133" ht="11.25" customHeight="1" x14ac:dyDescent="0.2">
      <c r="B25" s="676" t="s">
        <v>288</v>
      </c>
      <c r="C25" s="677"/>
      <c r="D25" s="677"/>
      <c r="E25" s="677"/>
      <c r="F25" s="677"/>
      <c r="G25" s="677"/>
      <c r="H25" s="677"/>
      <c r="I25" s="677"/>
      <c r="J25" s="677"/>
      <c r="K25" s="677"/>
      <c r="L25" s="677"/>
      <c r="M25" s="677"/>
      <c r="N25" s="677"/>
      <c r="O25" s="677"/>
      <c r="P25" s="677"/>
      <c r="Q25" s="678"/>
      <c r="R25" s="679">
        <v>1994484</v>
      </c>
      <c r="S25" s="680"/>
      <c r="T25" s="680"/>
      <c r="U25" s="680"/>
      <c r="V25" s="680"/>
      <c r="W25" s="680"/>
      <c r="X25" s="680"/>
      <c r="Y25" s="681"/>
      <c r="Z25" s="682">
        <v>1.3</v>
      </c>
      <c r="AA25" s="682"/>
      <c r="AB25" s="682"/>
      <c r="AC25" s="682"/>
      <c r="AD25" s="683">
        <v>297297</v>
      </c>
      <c r="AE25" s="683"/>
      <c r="AF25" s="683"/>
      <c r="AG25" s="683"/>
      <c r="AH25" s="683"/>
      <c r="AI25" s="683"/>
      <c r="AJ25" s="683"/>
      <c r="AK25" s="683"/>
      <c r="AL25" s="684">
        <v>0.3</v>
      </c>
      <c r="AM25" s="685"/>
      <c r="AN25" s="685"/>
      <c r="AO25" s="686"/>
      <c r="AP25" s="697" t="s">
        <v>289</v>
      </c>
      <c r="AQ25" s="698"/>
      <c r="AR25" s="698"/>
      <c r="AS25" s="698"/>
      <c r="AT25" s="698"/>
      <c r="AU25" s="698"/>
      <c r="AV25" s="698"/>
      <c r="AW25" s="698"/>
      <c r="AX25" s="698"/>
      <c r="AY25" s="698"/>
      <c r="AZ25" s="698"/>
      <c r="BA25" s="698"/>
      <c r="BB25" s="698"/>
      <c r="BC25" s="698"/>
      <c r="BD25" s="698"/>
      <c r="BE25" s="698"/>
      <c r="BF25" s="699"/>
      <c r="BG25" s="679" t="s">
        <v>128</v>
      </c>
      <c r="BH25" s="680"/>
      <c r="BI25" s="680"/>
      <c r="BJ25" s="680"/>
      <c r="BK25" s="680"/>
      <c r="BL25" s="680"/>
      <c r="BM25" s="680"/>
      <c r="BN25" s="681"/>
      <c r="BO25" s="682" t="s">
        <v>137</v>
      </c>
      <c r="BP25" s="682"/>
      <c r="BQ25" s="682"/>
      <c r="BR25" s="682"/>
      <c r="BS25" s="688" t="s">
        <v>128</v>
      </c>
      <c r="BT25" s="680"/>
      <c r="BU25" s="680"/>
      <c r="BV25" s="680"/>
      <c r="BW25" s="680"/>
      <c r="BX25" s="680"/>
      <c r="BY25" s="680"/>
      <c r="BZ25" s="680"/>
      <c r="CA25" s="680"/>
      <c r="CB25" s="689"/>
      <c r="CD25" s="694" t="s">
        <v>290</v>
      </c>
      <c r="CE25" s="695"/>
      <c r="CF25" s="695"/>
      <c r="CG25" s="695"/>
      <c r="CH25" s="695"/>
      <c r="CI25" s="695"/>
      <c r="CJ25" s="695"/>
      <c r="CK25" s="695"/>
      <c r="CL25" s="695"/>
      <c r="CM25" s="695"/>
      <c r="CN25" s="695"/>
      <c r="CO25" s="695"/>
      <c r="CP25" s="695"/>
      <c r="CQ25" s="696"/>
      <c r="CR25" s="679">
        <v>26020298</v>
      </c>
      <c r="CS25" s="715"/>
      <c r="CT25" s="715"/>
      <c r="CU25" s="715"/>
      <c r="CV25" s="715"/>
      <c r="CW25" s="715"/>
      <c r="CX25" s="715"/>
      <c r="CY25" s="716"/>
      <c r="CZ25" s="684">
        <v>18</v>
      </c>
      <c r="DA25" s="713"/>
      <c r="DB25" s="713"/>
      <c r="DC25" s="717"/>
      <c r="DD25" s="688">
        <v>24806829</v>
      </c>
      <c r="DE25" s="715"/>
      <c r="DF25" s="715"/>
      <c r="DG25" s="715"/>
      <c r="DH25" s="715"/>
      <c r="DI25" s="715"/>
      <c r="DJ25" s="715"/>
      <c r="DK25" s="716"/>
      <c r="DL25" s="688">
        <v>24579064</v>
      </c>
      <c r="DM25" s="715"/>
      <c r="DN25" s="715"/>
      <c r="DO25" s="715"/>
      <c r="DP25" s="715"/>
      <c r="DQ25" s="715"/>
      <c r="DR25" s="715"/>
      <c r="DS25" s="715"/>
      <c r="DT25" s="715"/>
      <c r="DU25" s="715"/>
      <c r="DV25" s="716"/>
      <c r="DW25" s="684">
        <v>28.3</v>
      </c>
      <c r="DX25" s="713"/>
      <c r="DY25" s="713"/>
      <c r="DZ25" s="713"/>
      <c r="EA25" s="713"/>
      <c r="EB25" s="713"/>
      <c r="EC25" s="714"/>
    </row>
    <row r="26" spans="2:133" ht="11.25" customHeight="1" x14ac:dyDescent="0.2">
      <c r="B26" s="676" t="s">
        <v>291</v>
      </c>
      <c r="C26" s="677"/>
      <c r="D26" s="677"/>
      <c r="E26" s="677"/>
      <c r="F26" s="677"/>
      <c r="G26" s="677"/>
      <c r="H26" s="677"/>
      <c r="I26" s="677"/>
      <c r="J26" s="677"/>
      <c r="K26" s="677"/>
      <c r="L26" s="677"/>
      <c r="M26" s="677"/>
      <c r="N26" s="677"/>
      <c r="O26" s="677"/>
      <c r="P26" s="677"/>
      <c r="Q26" s="678"/>
      <c r="R26" s="679">
        <v>2107487</v>
      </c>
      <c r="S26" s="680"/>
      <c r="T26" s="680"/>
      <c r="U26" s="680"/>
      <c r="V26" s="680"/>
      <c r="W26" s="680"/>
      <c r="X26" s="680"/>
      <c r="Y26" s="681"/>
      <c r="Z26" s="682">
        <v>1.4</v>
      </c>
      <c r="AA26" s="682"/>
      <c r="AB26" s="682"/>
      <c r="AC26" s="682"/>
      <c r="AD26" s="683" t="s">
        <v>128</v>
      </c>
      <c r="AE26" s="683"/>
      <c r="AF26" s="683"/>
      <c r="AG26" s="683"/>
      <c r="AH26" s="683"/>
      <c r="AI26" s="683"/>
      <c r="AJ26" s="683"/>
      <c r="AK26" s="683"/>
      <c r="AL26" s="684" t="s">
        <v>128</v>
      </c>
      <c r="AM26" s="685"/>
      <c r="AN26" s="685"/>
      <c r="AO26" s="686"/>
      <c r="AP26" s="697" t="s">
        <v>292</v>
      </c>
      <c r="AQ26" s="718"/>
      <c r="AR26" s="718"/>
      <c r="AS26" s="718"/>
      <c r="AT26" s="718"/>
      <c r="AU26" s="718"/>
      <c r="AV26" s="718"/>
      <c r="AW26" s="718"/>
      <c r="AX26" s="718"/>
      <c r="AY26" s="718"/>
      <c r="AZ26" s="718"/>
      <c r="BA26" s="718"/>
      <c r="BB26" s="718"/>
      <c r="BC26" s="718"/>
      <c r="BD26" s="718"/>
      <c r="BE26" s="718"/>
      <c r="BF26" s="699"/>
      <c r="BG26" s="679" t="s">
        <v>128</v>
      </c>
      <c r="BH26" s="680"/>
      <c r="BI26" s="680"/>
      <c r="BJ26" s="680"/>
      <c r="BK26" s="680"/>
      <c r="BL26" s="680"/>
      <c r="BM26" s="680"/>
      <c r="BN26" s="681"/>
      <c r="BO26" s="682" t="s">
        <v>128</v>
      </c>
      <c r="BP26" s="682"/>
      <c r="BQ26" s="682"/>
      <c r="BR26" s="682"/>
      <c r="BS26" s="688" t="s">
        <v>137</v>
      </c>
      <c r="BT26" s="680"/>
      <c r="BU26" s="680"/>
      <c r="BV26" s="680"/>
      <c r="BW26" s="680"/>
      <c r="BX26" s="680"/>
      <c r="BY26" s="680"/>
      <c r="BZ26" s="680"/>
      <c r="CA26" s="680"/>
      <c r="CB26" s="689"/>
      <c r="CD26" s="694" t="s">
        <v>293</v>
      </c>
      <c r="CE26" s="695"/>
      <c r="CF26" s="695"/>
      <c r="CG26" s="695"/>
      <c r="CH26" s="695"/>
      <c r="CI26" s="695"/>
      <c r="CJ26" s="695"/>
      <c r="CK26" s="695"/>
      <c r="CL26" s="695"/>
      <c r="CM26" s="695"/>
      <c r="CN26" s="695"/>
      <c r="CO26" s="695"/>
      <c r="CP26" s="695"/>
      <c r="CQ26" s="696"/>
      <c r="CR26" s="679">
        <v>18264044</v>
      </c>
      <c r="CS26" s="680"/>
      <c r="CT26" s="680"/>
      <c r="CU26" s="680"/>
      <c r="CV26" s="680"/>
      <c r="CW26" s="680"/>
      <c r="CX26" s="680"/>
      <c r="CY26" s="681"/>
      <c r="CZ26" s="684">
        <v>12.6</v>
      </c>
      <c r="DA26" s="713"/>
      <c r="DB26" s="713"/>
      <c r="DC26" s="717"/>
      <c r="DD26" s="688">
        <v>17239845</v>
      </c>
      <c r="DE26" s="680"/>
      <c r="DF26" s="680"/>
      <c r="DG26" s="680"/>
      <c r="DH26" s="680"/>
      <c r="DI26" s="680"/>
      <c r="DJ26" s="680"/>
      <c r="DK26" s="681"/>
      <c r="DL26" s="688" t="s">
        <v>137</v>
      </c>
      <c r="DM26" s="680"/>
      <c r="DN26" s="680"/>
      <c r="DO26" s="680"/>
      <c r="DP26" s="680"/>
      <c r="DQ26" s="680"/>
      <c r="DR26" s="680"/>
      <c r="DS26" s="680"/>
      <c r="DT26" s="680"/>
      <c r="DU26" s="680"/>
      <c r="DV26" s="681"/>
      <c r="DW26" s="684" t="s">
        <v>235</v>
      </c>
      <c r="DX26" s="713"/>
      <c r="DY26" s="713"/>
      <c r="DZ26" s="713"/>
      <c r="EA26" s="713"/>
      <c r="EB26" s="713"/>
      <c r="EC26" s="714"/>
    </row>
    <row r="27" spans="2:133" ht="11.25" customHeight="1" x14ac:dyDescent="0.2">
      <c r="B27" s="676" t="s">
        <v>294</v>
      </c>
      <c r="C27" s="677"/>
      <c r="D27" s="677"/>
      <c r="E27" s="677"/>
      <c r="F27" s="677"/>
      <c r="G27" s="677"/>
      <c r="H27" s="677"/>
      <c r="I27" s="677"/>
      <c r="J27" s="677"/>
      <c r="K27" s="677"/>
      <c r="L27" s="677"/>
      <c r="M27" s="677"/>
      <c r="N27" s="677"/>
      <c r="O27" s="677"/>
      <c r="P27" s="677"/>
      <c r="Q27" s="678"/>
      <c r="R27" s="679">
        <v>22951261</v>
      </c>
      <c r="S27" s="680"/>
      <c r="T27" s="680"/>
      <c r="U27" s="680"/>
      <c r="V27" s="680"/>
      <c r="W27" s="680"/>
      <c r="X27" s="680"/>
      <c r="Y27" s="681"/>
      <c r="Z27" s="682">
        <v>15.2</v>
      </c>
      <c r="AA27" s="682"/>
      <c r="AB27" s="682"/>
      <c r="AC27" s="682"/>
      <c r="AD27" s="683" t="s">
        <v>128</v>
      </c>
      <c r="AE27" s="683"/>
      <c r="AF27" s="683"/>
      <c r="AG27" s="683"/>
      <c r="AH27" s="683"/>
      <c r="AI27" s="683"/>
      <c r="AJ27" s="683"/>
      <c r="AK27" s="683"/>
      <c r="AL27" s="684" t="s">
        <v>235</v>
      </c>
      <c r="AM27" s="685"/>
      <c r="AN27" s="685"/>
      <c r="AO27" s="686"/>
      <c r="AP27" s="676" t="s">
        <v>295</v>
      </c>
      <c r="AQ27" s="677"/>
      <c r="AR27" s="677"/>
      <c r="AS27" s="677"/>
      <c r="AT27" s="677"/>
      <c r="AU27" s="677"/>
      <c r="AV27" s="677"/>
      <c r="AW27" s="677"/>
      <c r="AX27" s="677"/>
      <c r="AY27" s="677"/>
      <c r="AZ27" s="677"/>
      <c r="BA27" s="677"/>
      <c r="BB27" s="677"/>
      <c r="BC27" s="677"/>
      <c r="BD27" s="677"/>
      <c r="BE27" s="677"/>
      <c r="BF27" s="678"/>
      <c r="BG27" s="679">
        <v>82605623</v>
      </c>
      <c r="BH27" s="680"/>
      <c r="BI27" s="680"/>
      <c r="BJ27" s="680"/>
      <c r="BK27" s="680"/>
      <c r="BL27" s="680"/>
      <c r="BM27" s="680"/>
      <c r="BN27" s="681"/>
      <c r="BO27" s="682">
        <v>100</v>
      </c>
      <c r="BP27" s="682"/>
      <c r="BQ27" s="682"/>
      <c r="BR27" s="682"/>
      <c r="BS27" s="688">
        <v>596544</v>
      </c>
      <c r="BT27" s="680"/>
      <c r="BU27" s="680"/>
      <c r="BV27" s="680"/>
      <c r="BW27" s="680"/>
      <c r="BX27" s="680"/>
      <c r="BY27" s="680"/>
      <c r="BZ27" s="680"/>
      <c r="CA27" s="680"/>
      <c r="CB27" s="689"/>
      <c r="CD27" s="694" t="s">
        <v>296</v>
      </c>
      <c r="CE27" s="695"/>
      <c r="CF27" s="695"/>
      <c r="CG27" s="695"/>
      <c r="CH27" s="695"/>
      <c r="CI27" s="695"/>
      <c r="CJ27" s="695"/>
      <c r="CK27" s="695"/>
      <c r="CL27" s="695"/>
      <c r="CM27" s="695"/>
      <c r="CN27" s="695"/>
      <c r="CO27" s="695"/>
      <c r="CP27" s="695"/>
      <c r="CQ27" s="696"/>
      <c r="CR27" s="679">
        <v>39136889</v>
      </c>
      <c r="CS27" s="715"/>
      <c r="CT27" s="715"/>
      <c r="CU27" s="715"/>
      <c r="CV27" s="715"/>
      <c r="CW27" s="715"/>
      <c r="CX27" s="715"/>
      <c r="CY27" s="716"/>
      <c r="CZ27" s="684">
        <v>27</v>
      </c>
      <c r="DA27" s="713"/>
      <c r="DB27" s="713"/>
      <c r="DC27" s="717"/>
      <c r="DD27" s="688">
        <v>13339316</v>
      </c>
      <c r="DE27" s="715"/>
      <c r="DF27" s="715"/>
      <c r="DG27" s="715"/>
      <c r="DH27" s="715"/>
      <c r="DI27" s="715"/>
      <c r="DJ27" s="715"/>
      <c r="DK27" s="716"/>
      <c r="DL27" s="688">
        <v>13079638</v>
      </c>
      <c r="DM27" s="715"/>
      <c r="DN27" s="715"/>
      <c r="DO27" s="715"/>
      <c r="DP27" s="715"/>
      <c r="DQ27" s="715"/>
      <c r="DR27" s="715"/>
      <c r="DS27" s="715"/>
      <c r="DT27" s="715"/>
      <c r="DU27" s="715"/>
      <c r="DV27" s="716"/>
      <c r="DW27" s="684">
        <v>15</v>
      </c>
      <c r="DX27" s="713"/>
      <c r="DY27" s="713"/>
      <c r="DZ27" s="713"/>
      <c r="EA27" s="713"/>
      <c r="EB27" s="713"/>
      <c r="EC27" s="714"/>
    </row>
    <row r="28" spans="2:133" ht="11.25" customHeight="1" x14ac:dyDescent="0.2">
      <c r="B28" s="721" t="s">
        <v>297</v>
      </c>
      <c r="C28" s="722"/>
      <c r="D28" s="722"/>
      <c r="E28" s="722"/>
      <c r="F28" s="722"/>
      <c r="G28" s="722"/>
      <c r="H28" s="722"/>
      <c r="I28" s="722"/>
      <c r="J28" s="722"/>
      <c r="K28" s="722"/>
      <c r="L28" s="722"/>
      <c r="M28" s="722"/>
      <c r="N28" s="722"/>
      <c r="O28" s="722"/>
      <c r="P28" s="722"/>
      <c r="Q28" s="723"/>
      <c r="R28" s="679" t="s">
        <v>235</v>
      </c>
      <c r="S28" s="680"/>
      <c r="T28" s="680"/>
      <c r="U28" s="680"/>
      <c r="V28" s="680"/>
      <c r="W28" s="680"/>
      <c r="X28" s="680"/>
      <c r="Y28" s="681"/>
      <c r="Z28" s="682" t="s">
        <v>235</v>
      </c>
      <c r="AA28" s="682"/>
      <c r="AB28" s="682"/>
      <c r="AC28" s="682"/>
      <c r="AD28" s="683" t="s">
        <v>235</v>
      </c>
      <c r="AE28" s="683"/>
      <c r="AF28" s="683"/>
      <c r="AG28" s="683"/>
      <c r="AH28" s="683"/>
      <c r="AI28" s="683"/>
      <c r="AJ28" s="683"/>
      <c r="AK28" s="683"/>
      <c r="AL28" s="684" t="s">
        <v>128</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298</v>
      </c>
      <c r="CE28" s="695"/>
      <c r="CF28" s="695"/>
      <c r="CG28" s="695"/>
      <c r="CH28" s="695"/>
      <c r="CI28" s="695"/>
      <c r="CJ28" s="695"/>
      <c r="CK28" s="695"/>
      <c r="CL28" s="695"/>
      <c r="CM28" s="695"/>
      <c r="CN28" s="695"/>
      <c r="CO28" s="695"/>
      <c r="CP28" s="695"/>
      <c r="CQ28" s="696"/>
      <c r="CR28" s="679">
        <v>8691933</v>
      </c>
      <c r="CS28" s="680"/>
      <c r="CT28" s="680"/>
      <c r="CU28" s="680"/>
      <c r="CV28" s="680"/>
      <c r="CW28" s="680"/>
      <c r="CX28" s="680"/>
      <c r="CY28" s="681"/>
      <c r="CZ28" s="684">
        <v>6</v>
      </c>
      <c r="DA28" s="713"/>
      <c r="DB28" s="713"/>
      <c r="DC28" s="717"/>
      <c r="DD28" s="688">
        <v>8691933</v>
      </c>
      <c r="DE28" s="680"/>
      <c r="DF28" s="680"/>
      <c r="DG28" s="680"/>
      <c r="DH28" s="680"/>
      <c r="DI28" s="680"/>
      <c r="DJ28" s="680"/>
      <c r="DK28" s="681"/>
      <c r="DL28" s="688">
        <v>8691933</v>
      </c>
      <c r="DM28" s="680"/>
      <c r="DN28" s="680"/>
      <c r="DO28" s="680"/>
      <c r="DP28" s="680"/>
      <c r="DQ28" s="680"/>
      <c r="DR28" s="680"/>
      <c r="DS28" s="680"/>
      <c r="DT28" s="680"/>
      <c r="DU28" s="680"/>
      <c r="DV28" s="681"/>
      <c r="DW28" s="684">
        <v>10</v>
      </c>
      <c r="DX28" s="713"/>
      <c r="DY28" s="713"/>
      <c r="DZ28" s="713"/>
      <c r="EA28" s="713"/>
      <c r="EB28" s="713"/>
      <c r="EC28" s="714"/>
    </row>
    <row r="29" spans="2:133" ht="11.25" customHeight="1" x14ac:dyDescent="0.2">
      <c r="B29" s="676" t="s">
        <v>299</v>
      </c>
      <c r="C29" s="677"/>
      <c r="D29" s="677"/>
      <c r="E29" s="677"/>
      <c r="F29" s="677"/>
      <c r="G29" s="677"/>
      <c r="H29" s="677"/>
      <c r="I29" s="677"/>
      <c r="J29" s="677"/>
      <c r="K29" s="677"/>
      <c r="L29" s="677"/>
      <c r="M29" s="677"/>
      <c r="N29" s="677"/>
      <c r="O29" s="677"/>
      <c r="P29" s="677"/>
      <c r="Q29" s="678"/>
      <c r="R29" s="679">
        <v>8910168</v>
      </c>
      <c r="S29" s="680"/>
      <c r="T29" s="680"/>
      <c r="U29" s="680"/>
      <c r="V29" s="680"/>
      <c r="W29" s="680"/>
      <c r="X29" s="680"/>
      <c r="Y29" s="681"/>
      <c r="Z29" s="682">
        <v>5.9</v>
      </c>
      <c r="AA29" s="682"/>
      <c r="AB29" s="682"/>
      <c r="AC29" s="682"/>
      <c r="AD29" s="683" t="s">
        <v>235</v>
      </c>
      <c r="AE29" s="683"/>
      <c r="AF29" s="683"/>
      <c r="AG29" s="683"/>
      <c r="AH29" s="683"/>
      <c r="AI29" s="683"/>
      <c r="AJ29" s="683"/>
      <c r="AK29" s="683"/>
      <c r="AL29" s="684" t="s">
        <v>137</v>
      </c>
      <c r="AM29" s="685"/>
      <c r="AN29" s="685"/>
      <c r="AO29" s="686"/>
      <c r="AP29" s="658" t="s">
        <v>218</v>
      </c>
      <c r="AQ29" s="659"/>
      <c r="AR29" s="659"/>
      <c r="AS29" s="659"/>
      <c r="AT29" s="659"/>
      <c r="AU29" s="659"/>
      <c r="AV29" s="659"/>
      <c r="AW29" s="659"/>
      <c r="AX29" s="659"/>
      <c r="AY29" s="659"/>
      <c r="AZ29" s="659"/>
      <c r="BA29" s="659"/>
      <c r="BB29" s="659"/>
      <c r="BC29" s="659"/>
      <c r="BD29" s="659"/>
      <c r="BE29" s="659"/>
      <c r="BF29" s="660"/>
      <c r="BG29" s="658" t="s">
        <v>300</v>
      </c>
      <c r="BH29" s="719"/>
      <c r="BI29" s="719"/>
      <c r="BJ29" s="719"/>
      <c r="BK29" s="719"/>
      <c r="BL29" s="719"/>
      <c r="BM29" s="719"/>
      <c r="BN29" s="719"/>
      <c r="BO29" s="719"/>
      <c r="BP29" s="719"/>
      <c r="BQ29" s="720"/>
      <c r="BR29" s="658" t="s">
        <v>301</v>
      </c>
      <c r="BS29" s="719"/>
      <c r="BT29" s="719"/>
      <c r="BU29" s="719"/>
      <c r="BV29" s="719"/>
      <c r="BW29" s="719"/>
      <c r="BX29" s="719"/>
      <c r="BY29" s="719"/>
      <c r="BZ29" s="719"/>
      <c r="CA29" s="719"/>
      <c r="CB29" s="720"/>
      <c r="CD29" s="742" t="s">
        <v>302</v>
      </c>
      <c r="CE29" s="743"/>
      <c r="CF29" s="694" t="s">
        <v>303</v>
      </c>
      <c r="CG29" s="695"/>
      <c r="CH29" s="695"/>
      <c r="CI29" s="695"/>
      <c r="CJ29" s="695"/>
      <c r="CK29" s="695"/>
      <c r="CL29" s="695"/>
      <c r="CM29" s="695"/>
      <c r="CN29" s="695"/>
      <c r="CO29" s="695"/>
      <c r="CP29" s="695"/>
      <c r="CQ29" s="696"/>
      <c r="CR29" s="679">
        <v>8691933</v>
      </c>
      <c r="CS29" s="715"/>
      <c r="CT29" s="715"/>
      <c r="CU29" s="715"/>
      <c r="CV29" s="715"/>
      <c r="CW29" s="715"/>
      <c r="CX29" s="715"/>
      <c r="CY29" s="716"/>
      <c r="CZ29" s="684">
        <v>6</v>
      </c>
      <c r="DA29" s="713"/>
      <c r="DB29" s="713"/>
      <c r="DC29" s="717"/>
      <c r="DD29" s="688">
        <v>8691933</v>
      </c>
      <c r="DE29" s="715"/>
      <c r="DF29" s="715"/>
      <c r="DG29" s="715"/>
      <c r="DH29" s="715"/>
      <c r="DI29" s="715"/>
      <c r="DJ29" s="715"/>
      <c r="DK29" s="716"/>
      <c r="DL29" s="688">
        <v>8691933</v>
      </c>
      <c r="DM29" s="715"/>
      <c r="DN29" s="715"/>
      <c r="DO29" s="715"/>
      <c r="DP29" s="715"/>
      <c r="DQ29" s="715"/>
      <c r="DR29" s="715"/>
      <c r="DS29" s="715"/>
      <c r="DT29" s="715"/>
      <c r="DU29" s="715"/>
      <c r="DV29" s="716"/>
      <c r="DW29" s="684">
        <v>10</v>
      </c>
      <c r="DX29" s="713"/>
      <c r="DY29" s="713"/>
      <c r="DZ29" s="713"/>
      <c r="EA29" s="713"/>
      <c r="EB29" s="713"/>
      <c r="EC29" s="714"/>
    </row>
    <row r="30" spans="2:133" ht="11.25" customHeight="1" x14ac:dyDescent="0.2">
      <c r="B30" s="676" t="s">
        <v>304</v>
      </c>
      <c r="C30" s="677"/>
      <c r="D30" s="677"/>
      <c r="E30" s="677"/>
      <c r="F30" s="677"/>
      <c r="G30" s="677"/>
      <c r="H30" s="677"/>
      <c r="I30" s="677"/>
      <c r="J30" s="677"/>
      <c r="K30" s="677"/>
      <c r="L30" s="677"/>
      <c r="M30" s="677"/>
      <c r="N30" s="677"/>
      <c r="O30" s="677"/>
      <c r="P30" s="677"/>
      <c r="Q30" s="678"/>
      <c r="R30" s="679">
        <v>229952</v>
      </c>
      <c r="S30" s="680"/>
      <c r="T30" s="680"/>
      <c r="U30" s="680"/>
      <c r="V30" s="680"/>
      <c r="W30" s="680"/>
      <c r="X30" s="680"/>
      <c r="Y30" s="681"/>
      <c r="Z30" s="682">
        <v>0.2</v>
      </c>
      <c r="AA30" s="682"/>
      <c r="AB30" s="682"/>
      <c r="AC30" s="682"/>
      <c r="AD30" s="683">
        <v>81355</v>
      </c>
      <c r="AE30" s="683"/>
      <c r="AF30" s="683"/>
      <c r="AG30" s="683"/>
      <c r="AH30" s="683"/>
      <c r="AI30" s="683"/>
      <c r="AJ30" s="683"/>
      <c r="AK30" s="683"/>
      <c r="AL30" s="684">
        <v>0.1</v>
      </c>
      <c r="AM30" s="685"/>
      <c r="AN30" s="685"/>
      <c r="AO30" s="686"/>
      <c r="AP30" s="727" t="s">
        <v>305</v>
      </c>
      <c r="AQ30" s="728"/>
      <c r="AR30" s="728"/>
      <c r="AS30" s="728"/>
      <c r="AT30" s="733" t="s">
        <v>306</v>
      </c>
      <c r="AU30" s="230"/>
      <c r="AV30" s="230"/>
      <c r="AW30" s="230"/>
      <c r="AX30" s="665" t="s">
        <v>185</v>
      </c>
      <c r="AY30" s="666"/>
      <c r="AZ30" s="666"/>
      <c r="BA30" s="666"/>
      <c r="BB30" s="666"/>
      <c r="BC30" s="666"/>
      <c r="BD30" s="666"/>
      <c r="BE30" s="666"/>
      <c r="BF30" s="667"/>
      <c r="BG30" s="739">
        <v>99.1</v>
      </c>
      <c r="BH30" s="740"/>
      <c r="BI30" s="740"/>
      <c r="BJ30" s="740"/>
      <c r="BK30" s="740"/>
      <c r="BL30" s="740"/>
      <c r="BM30" s="674">
        <v>97</v>
      </c>
      <c r="BN30" s="740"/>
      <c r="BO30" s="740"/>
      <c r="BP30" s="740"/>
      <c r="BQ30" s="741"/>
      <c r="BR30" s="739">
        <v>99.1</v>
      </c>
      <c r="BS30" s="740"/>
      <c r="BT30" s="740"/>
      <c r="BU30" s="740"/>
      <c r="BV30" s="740"/>
      <c r="BW30" s="740"/>
      <c r="BX30" s="674">
        <v>96.7</v>
      </c>
      <c r="BY30" s="740"/>
      <c r="BZ30" s="740"/>
      <c r="CA30" s="740"/>
      <c r="CB30" s="741"/>
      <c r="CD30" s="744"/>
      <c r="CE30" s="745"/>
      <c r="CF30" s="694" t="s">
        <v>307</v>
      </c>
      <c r="CG30" s="695"/>
      <c r="CH30" s="695"/>
      <c r="CI30" s="695"/>
      <c r="CJ30" s="695"/>
      <c r="CK30" s="695"/>
      <c r="CL30" s="695"/>
      <c r="CM30" s="695"/>
      <c r="CN30" s="695"/>
      <c r="CO30" s="695"/>
      <c r="CP30" s="695"/>
      <c r="CQ30" s="696"/>
      <c r="CR30" s="679">
        <v>8182667</v>
      </c>
      <c r="CS30" s="680"/>
      <c r="CT30" s="680"/>
      <c r="CU30" s="680"/>
      <c r="CV30" s="680"/>
      <c r="CW30" s="680"/>
      <c r="CX30" s="680"/>
      <c r="CY30" s="681"/>
      <c r="CZ30" s="684">
        <v>5.6</v>
      </c>
      <c r="DA30" s="713"/>
      <c r="DB30" s="713"/>
      <c r="DC30" s="717"/>
      <c r="DD30" s="688">
        <v>8182667</v>
      </c>
      <c r="DE30" s="680"/>
      <c r="DF30" s="680"/>
      <c r="DG30" s="680"/>
      <c r="DH30" s="680"/>
      <c r="DI30" s="680"/>
      <c r="DJ30" s="680"/>
      <c r="DK30" s="681"/>
      <c r="DL30" s="688">
        <v>8182667</v>
      </c>
      <c r="DM30" s="680"/>
      <c r="DN30" s="680"/>
      <c r="DO30" s="680"/>
      <c r="DP30" s="680"/>
      <c r="DQ30" s="680"/>
      <c r="DR30" s="680"/>
      <c r="DS30" s="680"/>
      <c r="DT30" s="680"/>
      <c r="DU30" s="680"/>
      <c r="DV30" s="681"/>
      <c r="DW30" s="684">
        <v>9.4</v>
      </c>
      <c r="DX30" s="713"/>
      <c r="DY30" s="713"/>
      <c r="DZ30" s="713"/>
      <c r="EA30" s="713"/>
      <c r="EB30" s="713"/>
      <c r="EC30" s="714"/>
    </row>
    <row r="31" spans="2:133" ht="11.25" customHeight="1" x14ac:dyDescent="0.2">
      <c r="B31" s="676" t="s">
        <v>308</v>
      </c>
      <c r="C31" s="677"/>
      <c r="D31" s="677"/>
      <c r="E31" s="677"/>
      <c r="F31" s="677"/>
      <c r="G31" s="677"/>
      <c r="H31" s="677"/>
      <c r="I31" s="677"/>
      <c r="J31" s="677"/>
      <c r="K31" s="677"/>
      <c r="L31" s="677"/>
      <c r="M31" s="677"/>
      <c r="N31" s="677"/>
      <c r="O31" s="677"/>
      <c r="P31" s="677"/>
      <c r="Q31" s="678"/>
      <c r="R31" s="679">
        <v>314101</v>
      </c>
      <c r="S31" s="680"/>
      <c r="T31" s="680"/>
      <c r="U31" s="680"/>
      <c r="V31" s="680"/>
      <c r="W31" s="680"/>
      <c r="X31" s="680"/>
      <c r="Y31" s="681"/>
      <c r="Z31" s="682">
        <v>0.2</v>
      </c>
      <c r="AA31" s="682"/>
      <c r="AB31" s="682"/>
      <c r="AC31" s="682"/>
      <c r="AD31" s="683" t="s">
        <v>128</v>
      </c>
      <c r="AE31" s="683"/>
      <c r="AF31" s="683"/>
      <c r="AG31" s="683"/>
      <c r="AH31" s="683"/>
      <c r="AI31" s="683"/>
      <c r="AJ31" s="683"/>
      <c r="AK31" s="683"/>
      <c r="AL31" s="684" t="s">
        <v>128</v>
      </c>
      <c r="AM31" s="685"/>
      <c r="AN31" s="685"/>
      <c r="AO31" s="686"/>
      <c r="AP31" s="729"/>
      <c r="AQ31" s="730"/>
      <c r="AR31" s="730"/>
      <c r="AS31" s="730"/>
      <c r="AT31" s="734"/>
      <c r="AU31" s="229" t="s">
        <v>309</v>
      </c>
      <c r="AV31" s="229"/>
      <c r="AW31" s="229"/>
      <c r="AX31" s="676" t="s">
        <v>310</v>
      </c>
      <c r="AY31" s="677"/>
      <c r="AZ31" s="677"/>
      <c r="BA31" s="677"/>
      <c r="BB31" s="677"/>
      <c r="BC31" s="677"/>
      <c r="BD31" s="677"/>
      <c r="BE31" s="677"/>
      <c r="BF31" s="678"/>
      <c r="BG31" s="736">
        <v>98.9</v>
      </c>
      <c r="BH31" s="715"/>
      <c r="BI31" s="715"/>
      <c r="BJ31" s="715"/>
      <c r="BK31" s="715"/>
      <c r="BL31" s="715"/>
      <c r="BM31" s="685">
        <v>95.8</v>
      </c>
      <c r="BN31" s="737"/>
      <c r="BO31" s="737"/>
      <c r="BP31" s="737"/>
      <c r="BQ31" s="738"/>
      <c r="BR31" s="736">
        <v>98.7</v>
      </c>
      <c r="BS31" s="715"/>
      <c r="BT31" s="715"/>
      <c r="BU31" s="715"/>
      <c r="BV31" s="715"/>
      <c r="BW31" s="715"/>
      <c r="BX31" s="685">
        <v>95.4</v>
      </c>
      <c r="BY31" s="737"/>
      <c r="BZ31" s="737"/>
      <c r="CA31" s="737"/>
      <c r="CB31" s="738"/>
      <c r="CD31" s="744"/>
      <c r="CE31" s="745"/>
      <c r="CF31" s="694" t="s">
        <v>311</v>
      </c>
      <c r="CG31" s="695"/>
      <c r="CH31" s="695"/>
      <c r="CI31" s="695"/>
      <c r="CJ31" s="695"/>
      <c r="CK31" s="695"/>
      <c r="CL31" s="695"/>
      <c r="CM31" s="695"/>
      <c r="CN31" s="695"/>
      <c r="CO31" s="695"/>
      <c r="CP31" s="695"/>
      <c r="CQ31" s="696"/>
      <c r="CR31" s="679">
        <v>509266</v>
      </c>
      <c r="CS31" s="715"/>
      <c r="CT31" s="715"/>
      <c r="CU31" s="715"/>
      <c r="CV31" s="715"/>
      <c r="CW31" s="715"/>
      <c r="CX31" s="715"/>
      <c r="CY31" s="716"/>
      <c r="CZ31" s="684">
        <v>0.4</v>
      </c>
      <c r="DA31" s="713"/>
      <c r="DB31" s="713"/>
      <c r="DC31" s="717"/>
      <c r="DD31" s="688">
        <v>509266</v>
      </c>
      <c r="DE31" s="715"/>
      <c r="DF31" s="715"/>
      <c r="DG31" s="715"/>
      <c r="DH31" s="715"/>
      <c r="DI31" s="715"/>
      <c r="DJ31" s="715"/>
      <c r="DK31" s="716"/>
      <c r="DL31" s="688">
        <v>509266</v>
      </c>
      <c r="DM31" s="715"/>
      <c r="DN31" s="715"/>
      <c r="DO31" s="715"/>
      <c r="DP31" s="715"/>
      <c r="DQ31" s="715"/>
      <c r="DR31" s="715"/>
      <c r="DS31" s="715"/>
      <c r="DT31" s="715"/>
      <c r="DU31" s="715"/>
      <c r="DV31" s="716"/>
      <c r="DW31" s="684">
        <v>0.6</v>
      </c>
      <c r="DX31" s="713"/>
      <c r="DY31" s="713"/>
      <c r="DZ31" s="713"/>
      <c r="EA31" s="713"/>
      <c r="EB31" s="713"/>
      <c r="EC31" s="714"/>
    </row>
    <row r="32" spans="2:133" ht="11.25" customHeight="1" x14ac:dyDescent="0.2">
      <c r="B32" s="676" t="s">
        <v>312</v>
      </c>
      <c r="C32" s="677"/>
      <c r="D32" s="677"/>
      <c r="E32" s="677"/>
      <c r="F32" s="677"/>
      <c r="G32" s="677"/>
      <c r="H32" s="677"/>
      <c r="I32" s="677"/>
      <c r="J32" s="677"/>
      <c r="K32" s="677"/>
      <c r="L32" s="677"/>
      <c r="M32" s="677"/>
      <c r="N32" s="677"/>
      <c r="O32" s="677"/>
      <c r="P32" s="677"/>
      <c r="Q32" s="678"/>
      <c r="R32" s="679">
        <v>2140944</v>
      </c>
      <c r="S32" s="680"/>
      <c r="T32" s="680"/>
      <c r="U32" s="680"/>
      <c r="V32" s="680"/>
      <c r="W32" s="680"/>
      <c r="X32" s="680"/>
      <c r="Y32" s="681"/>
      <c r="Z32" s="682">
        <v>1.4</v>
      </c>
      <c r="AA32" s="682"/>
      <c r="AB32" s="682"/>
      <c r="AC32" s="682"/>
      <c r="AD32" s="683" t="s">
        <v>137</v>
      </c>
      <c r="AE32" s="683"/>
      <c r="AF32" s="683"/>
      <c r="AG32" s="683"/>
      <c r="AH32" s="683"/>
      <c r="AI32" s="683"/>
      <c r="AJ32" s="683"/>
      <c r="AK32" s="683"/>
      <c r="AL32" s="684" t="s">
        <v>128</v>
      </c>
      <c r="AM32" s="685"/>
      <c r="AN32" s="685"/>
      <c r="AO32" s="686"/>
      <c r="AP32" s="731"/>
      <c r="AQ32" s="732"/>
      <c r="AR32" s="732"/>
      <c r="AS32" s="732"/>
      <c r="AT32" s="735"/>
      <c r="AU32" s="231"/>
      <c r="AV32" s="231"/>
      <c r="AW32" s="231"/>
      <c r="AX32" s="724" t="s">
        <v>313</v>
      </c>
      <c r="AY32" s="725"/>
      <c r="AZ32" s="725"/>
      <c r="BA32" s="725"/>
      <c r="BB32" s="725"/>
      <c r="BC32" s="725"/>
      <c r="BD32" s="725"/>
      <c r="BE32" s="725"/>
      <c r="BF32" s="726"/>
      <c r="BG32" s="748">
        <v>99.3</v>
      </c>
      <c r="BH32" s="749"/>
      <c r="BI32" s="749"/>
      <c r="BJ32" s="749"/>
      <c r="BK32" s="749"/>
      <c r="BL32" s="749"/>
      <c r="BM32" s="750">
        <v>98</v>
      </c>
      <c r="BN32" s="749"/>
      <c r="BO32" s="749"/>
      <c r="BP32" s="749"/>
      <c r="BQ32" s="751"/>
      <c r="BR32" s="748">
        <v>99.3</v>
      </c>
      <c r="BS32" s="749"/>
      <c r="BT32" s="749"/>
      <c r="BU32" s="749"/>
      <c r="BV32" s="749"/>
      <c r="BW32" s="749"/>
      <c r="BX32" s="750">
        <v>97.9</v>
      </c>
      <c r="BY32" s="749"/>
      <c r="BZ32" s="749"/>
      <c r="CA32" s="749"/>
      <c r="CB32" s="751"/>
      <c r="CD32" s="746"/>
      <c r="CE32" s="747"/>
      <c r="CF32" s="694" t="s">
        <v>314</v>
      </c>
      <c r="CG32" s="695"/>
      <c r="CH32" s="695"/>
      <c r="CI32" s="695"/>
      <c r="CJ32" s="695"/>
      <c r="CK32" s="695"/>
      <c r="CL32" s="695"/>
      <c r="CM32" s="695"/>
      <c r="CN32" s="695"/>
      <c r="CO32" s="695"/>
      <c r="CP32" s="695"/>
      <c r="CQ32" s="696"/>
      <c r="CR32" s="679" t="s">
        <v>128</v>
      </c>
      <c r="CS32" s="680"/>
      <c r="CT32" s="680"/>
      <c r="CU32" s="680"/>
      <c r="CV32" s="680"/>
      <c r="CW32" s="680"/>
      <c r="CX32" s="680"/>
      <c r="CY32" s="681"/>
      <c r="CZ32" s="684" t="s">
        <v>128</v>
      </c>
      <c r="DA32" s="713"/>
      <c r="DB32" s="713"/>
      <c r="DC32" s="717"/>
      <c r="DD32" s="688" t="s">
        <v>128</v>
      </c>
      <c r="DE32" s="680"/>
      <c r="DF32" s="680"/>
      <c r="DG32" s="680"/>
      <c r="DH32" s="680"/>
      <c r="DI32" s="680"/>
      <c r="DJ32" s="680"/>
      <c r="DK32" s="681"/>
      <c r="DL32" s="688" t="s">
        <v>235</v>
      </c>
      <c r="DM32" s="680"/>
      <c r="DN32" s="680"/>
      <c r="DO32" s="680"/>
      <c r="DP32" s="680"/>
      <c r="DQ32" s="680"/>
      <c r="DR32" s="680"/>
      <c r="DS32" s="680"/>
      <c r="DT32" s="680"/>
      <c r="DU32" s="680"/>
      <c r="DV32" s="681"/>
      <c r="DW32" s="684" t="s">
        <v>137</v>
      </c>
      <c r="DX32" s="713"/>
      <c r="DY32" s="713"/>
      <c r="DZ32" s="713"/>
      <c r="EA32" s="713"/>
      <c r="EB32" s="713"/>
      <c r="EC32" s="714"/>
    </row>
    <row r="33" spans="2:133" ht="11.25" customHeight="1" x14ac:dyDescent="0.2">
      <c r="B33" s="676" t="s">
        <v>315</v>
      </c>
      <c r="C33" s="677"/>
      <c r="D33" s="677"/>
      <c r="E33" s="677"/>
      <c r="F33" s="677"/>
      <c r="G33" s="677"/>
      <c r="H33" s="677"/>
      <c r="I33" s="677"/>
      <c r="J33" s="677"/>
      <c r="K33" s="677"/>
      <c r="L33" s="677"/>
      <c r="M33" s="677"/>
      <c r="N33" s="677"/>
      <c r="O33" s="677"/>
      <c r="P33" s="677"/>
      <c r="Q33" s="678"/>
      <c r="R33" s="679">
        <v>6703783</v>
      </c>
      <c r="S33" s="680"/>
      <c r="T33" s="680"/>
      <c r="U33" s="680"/>
      <c r="V33" s="680"/>
      <c r="W33" s="680"/>
      <c r="X33" s="680"/>
      <c r="Y33" s="681"/>
      <c r="Z33" s="682">
        <v>4.4000000000000004</v>
      </c>
      <c r="AA33" s="682"/>
      <c r="AB33" s="682"/>
      <c r="AC33" s="682"/>
      <c r="AD33" s="683" t="s">
        <v>128</v>
      </c>
      <c r="AE33" s="683"/>
      <c r="AF33" s="683"/>
      <c r="AG33" s="683"/>
      <c r="AH33" s="683"/>
      <c r="AI33" s="683"/>
      <c r="AJ33" s="683"/>
      <c r="AK33" s="683"/>
      <c r="AL33" s="684" t="s">
        <v>128</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316</v>
      </c>
      <c r="CE33" s="695"/>
      <c r="CF33" s="695"/>
      <c r="CG33" s="695"/>
      <c r="CH33" s="695"/>
      <c r="CI33" s="695"/>
      <c r="CJ33" s="695"/>
      <c r="CK33" s="695"/>
      <c r="CL33" s="695"/>
      <c r="CM33" s="695"/>
      <c r="CN33" s="695"/>
      <c r="CO33" s="695"/>
      <c r="CP33" s="695"/>
      <c r="CQ33" s="696"/>
      <c r="CR33" s="679">
        <v>54742406</v>
      </c>
      <c r="CS33" s="715"/>
      <c r="CT33" s="715"/>
      <c r="CU33" s="715"/>
      <c r="CV33" s="715"/>
      <c r="CW33" s="715"/>
      <c r="CX33" s="715"/>
      <c r="CY33" s="716"/>
      <c r="CZ33" s="684">
        <v>37.799999999999997</v>
      </c>
      <c r="DA33" s="713"/>
      <c r="DB33" s="713"/>
      <c r="DC33" s="717"/>
      <c r="DD33" s="688">
        <v>44397718</v>
      </c>
      <c r="DE33" s="715"/>
      <c r="DF33" s="715"/>
      <c r="DG33" s="715"/>
      <c r="DH33" s="715"/>
      <c r="DI33" s="715"/>
      <c r="DJ33" s="715"/>
      <c r="DK33" s="716"/>
      <c r="DL33" s="688">
        <v>32301609</v>
      </c>
      <c r="DM33" s="715"/>
      <c r="DN33" s="715"/>
      <c r="DO33" s="715"/>
      <c r="DP33" s="715"/>
      <c r="DQ33" s="715"/>
      <c r="DR33" s="715"/>
      <c r="DS33" s="715"/>
      <c r="DT33" s="715"/>
      <c r="DU33" s="715"/>
      <c r="DV33" s="716"/>
      <c r="DW33" s="684">
        <v>37.200000000000003</v>
      </c>
      <c r="DX33" s="713"/>
      <c r="DY33" s="713"/>
      <c r="DZ33" s="713"/>
      <c r="EA33" s="713"/>
      <c r="EB33" s="713"/>
      <c r="EC33" s="714"/>
    </row>
    <row r="34" spans="2:133" ht="11.25" customHeight="1" x14ac:dyDescent="0.2">
      <c r="B34" s="676" t="s">
        <v>317</v>
      </c>
      <c r="C34" s="677"/>
      <c r="D34" s="677"/>
      <c r="E34" s="677"/>
      <c r="F34" s="677"/>
      <c r="G34" s="677"/>
      <c r="H34" s="677"/>
      <c r="I34" s="677"/>
      <c r="J34" s="677"/>
      <c r="K34" s="677"/>
      <c r="L34" s="677"/>
      <c r="M34" s="677"/>
      <c r="N34" s="677"/>
      <c r="O34" s="677"/>
      <c r="P34" s="677"/>
      <c r="Q34" s="678"/>
      <c r="R34" s="679">
        <v>3737330</v>
      </c>
      <c r="S34" s="680"/>
      <c r="T34" s="680"/>
      <c r="U34" s="680"/>
      <c r="V34" s="680"/>
      <c r="W34" s="680"/>
      <c r="X34" s="680"/>
      <c r="Y34" s="681"/>
      <c r="Z34" s="682">
        <v>2.5</v>
      </c>
      <c r="AA34" s="682"/>
      <c r="AB34" s="682"/>
      <c r="AC34" s="682"/>
      <c r="AD34" s="683">
        <v>40184</v>
      </c>
      <c r="AE34" s="683"/>
      <c r="AF34" s="683"/>
      <c r="AG34" s="683"/>
      <c r="AH34" s="683"/>
      <c r="AI34" s="683"/>
      <c r="AJ34" s="683"/>
      <c r="AK34" s="683"/>
      <c r="AL34" s="684">
        <v>0</v>
      </c>
      <c r="AM34" s="685"/>
      <c r="AN34" s="685"/>
      <c r="AO34" s="686"/>
      <c r="AP34" s="234"/>
      <c r="AQ34" s="658" t="s">
        <v>318</v>
      </c>
      <c r="AR34" s="659"/>
      <c r="AS34" s="659"/>
      <c r="AT34" s="659"/>
      <c r="AU34" s="659"/>
      <c r="AV34" s="659"/>
      <c r="AW34" s="659"/>
      <c r="AX34" s="659"/>
      <c r="AY34" s="659"/>
      <c r="AZ34" s="659"/>
      <c r="BA34" s="659"/>
      <c r="BB34" s="659"/>
      <c r="BC34" s="659"/>
      <c r="BD34" s="659"/>
      <c r="BE34" s="659"/>
      <c r="BF34" s="660"/>
      <c r="BG34" s="658" t="s">
        <v>319</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320</v>
      </c>
      <c r="CE34" s="695"/>
      <c r="CF34" s="695"/>
      <c r="CG34" s="695"/>
      <c r="CH34" s="695"/>
      <c r="CI34" s="695"/>
      <c r="CJ34" s="695"/>
      <c r="CK34" s="695"/>
      <c r="CL34" s="695"/>
      <c r="CM34" s="695"/>
      <c r="CN34" s="695"/>
      <c r="CO34" s="695"/>
      <c r="CP34" s="695"/>
      <c r="CQ34" s="696"/>
      <c r="CR34" s="679">
        <v>22712467</v>
      </c>
      <c r="CS34" s="680"/>
      <c r="CT34" s="680"/>
      <c r="CU34" s="680"/>
      <c r="CV34" s="680"/>
      <c r="CW34" s="680"/>
      <c r="CX34" s="680"/>
      <c r="CY34" s="681"/>
      <c r="CZ34" s="684">
        <v>15.7</v>
      </c>
      <c r="DA34" s="713"/>
      <c r="DB34" s="713"/>
      <c r="DC34" s="717"/>
      <c r="DD34" s="688">
        <v>16851836</v>
      </c>
      <c r="DE34" s="680"/>
      <c r="DF34" s="680"/>
      <c r="DG34" s="680"/>
      <c r="DH34" s="680"/>
      <c r="DI34" s="680"/>
      <c r="DJ34" s="680"/>
      <c r="DK34" s="681"/>
      <c r="DL34" s="688">
        <v>14586290</v>
      </c>
      <c r="DM34" s="680"/>
      <c r="DN34" s="680"/>
      <c r="DO34" s="680"/>
      <c r="DP34" s="680"/>
      <c r="DQ34" s="680"/>
      <c r="DR34" s="680"/>
      <c r="DS34" s="680"/>
      <c r="DT34" s="680"/>
      <c r="DU34" s="680"/>
      <c r="DV34" s="681"/>
      <c r="DW34" s="684">
        <v>16.8</v>
      </c>
      <c r="DX34" s="713"/>
      <c r="DY34" s="713"/>
      <c r="DZ34" s="713"/>
      <c r="EA34" s="713"/>
      <c r="EB34" s="713"/>
      <c r="EC34" s="714"/>
    </row>
    <row r="35" spans="2:133" ht="11.25" customHeight="1" x14ac:dyDescent="0.2">
      <c r="B35" s="676" t="s">
        <v>321</v>
      </c>
      <c r="C35" s="677"/>
      <c r="D35" s="677"/>
      <c r="E35" s="677"/>
      <c r="F35" s="677"/>
      <c r="G35" s="677"/>
      <c r="H35" s="677"/>
      <c r="I35" s="677"/>
      <c r="J35" s="677"/>
      <c r="K35" s="677"/>
      <c r="L35" s="677"/>
      <c r="M35" s="677"/>
      <c r="N35" s="677"/>
      <c r="O35" s="677"/>
      <c r="P35" s="677"/>
      <c r="Q35" s="678"/>
      <c r="R35" s="679">
        <v>7668300</v>
      </c>
      <c r="S35" s="680"/>
      <c r="T35" s="680"/>
      <c r="U35" s="680"/>
      <c r="V35" s="680"/>
      <c r="W35" s="680"/>
      <c r="X35" s="680"/>
      <c r="Y35" s="681"/>
      <c r="Z35" s="682">
        <v>5.0999999999999996</v>
      </c>
      <c r="AA35" s="682"/>
      <c r="AB35" s="682"/>
      <c r="AC35" s="682"/>
      <c r="AD35" s="683" t="s">
        <v>128</v>
      </c>
      <c r="AE35" s="683"/>
      <c r="AF35" s="683"/>
      <c r="AG35" s="683"/>
      <c r="AH35" s="683"/>
      <c r="AI35" s="683"/>
      <c r="AJ35" s="683"/>
      <c r="AK35" s="683"/>
      <c r="AL35" s="684" t="s">
        <v>128</v>
      </c>
      <c r="AM35" s="685"/>
      <c r="AN35" s="685"/>
      <c r="AO35" s="686"/>
      <c r="AP35" s="234"/>
      <c r="AQ35" s="752" t="s">
        <v>322</v>
      </c>
      <c r="AR35" s="753"/>
      <c r="AS35" s="753"/>
      <c r="AT35" s="753"/>
      <c r="AU35" s="753"/>
      <c r="AV35" s="753"/>
      <c r="AW35" s="753"/>
      <c r="AX35" s="753"/>
      <c r="AY35" s="754"/>
      <c r="AZ35" s="668">
        <v>17746215</v>
      </c>
      <c r="BA35" s="669"/>
      <c r="BB35" s="669"/>
      <c r="BC35" s="669"/>
      <c r="BD35" s="669"/>
      <c r="BE35" s="669"/>
      <c r="BF35" s="755"/>
      <c r="BG35" s="690" t="s">
        <v>323</v>
      </c>
      <c r="BH35" s="691"/>
      <c r="BI35" s="691"/>
      <c r="BJ35" s="691"/>
      <c r="BK35" s="691"/>
      <c r="BL35" s="691"/>
      <c r="BM35" s="691"/>
      <c r="BN35" s="691"/>
      <c r="BO35" s="691"/>
      <c r="BP35" s="691"/>
      <c r="BQ35" s="691"/>
      <c r="BR35" s="691"/>
      <c r="BS35" s="691"/>
      <c r="BT35" s="691"/>
      <c r="BU35" s="692"/>
      <c r="BV35" s="668">
        <v>1454585</v>
      </c>
      <c r="BW35" s="669"/>
      <c r="BX35" s="669"/>
      <c r="BY35" s="669"/>
      <c r="BZ35" s="669"/>
      <c r="CA35" s="669"/>
      <c r="CB35" s="755"/>
      <c r="CD35" s="694" t="s">
        <v>324</v>
      </c>
      <c r="CE35" s="695"/>
      <c r="CF35" s="695"/>
      <c r="CG35" s="695"/>
      <c r="CH35" s="695"/>
      <c r="CI35" s="695"/>
      <c r="CJ35" s="695"/>
      <c r="CK35" s="695"/>
      <c r="CL35" s="695"/>
      <c r="CM35" s="695"/>
      <c r="CN35" s="695"/>
      <c r="CO35" s="695"/>
      <c r="CP35" s="695"/>
      <c r="CQ35" s="696"/>
      <c r="CR35" s="679">
        <v>1118418</v>
      </c>
      <c r="CS35" s="715"/>
      <c r="CT35" s="715"/>
      <c r="CU35" s="715"/>
      <c r="CV35" s="715"/>
      <c r="CW35" s="715"/>
      <c r="CX35" s="715"/>
      <c r="CY35" s="716"/>
      <c r="CZ35" s="684">
        <v>0.8</v>
      </c>
      <c r="DA35" s="713"/>
      <c r="DB35" s="713"/>
      <c r="DC35" s="717"/>
      <c r="DD35" s="688">
        <v>1022175</v>
      </c>
      <c r="DE35" s="715"/>
      <c r="DF35" s="715"/>
      <c r="DG35" s="715"/>
      <c r="DH35" s="715"/>
      <c r="DI35" s="715"/>
      <c r="DJ35" s="715"/>
      <c r="DK35" s="716"/>
      <c r="DL35" s="688">
        <v>1015382</v>
      </c>
      <c r="DM35" s="715"/>
      <c r="DN35" s="715"/>
      <c r="DO35" s="715"/>
      <c r="DP35" s="715"/>
      <c r="DQ35" s="715"/>
      <c r="DR35" s="715"/>
      <c r="DS35" s="715"/>
      <c r="DT35" s="715"/>
      <c r="DU35" s="715"/>
      <c r="DV35" s="716"/>
      <c r="DW35" s="684">
        <v>1.2</v>
      </c>
      <c r="DX35" s="713"/>
      <c r="DY35" s="713"/>
      <c r="DZ35" s="713"/>
      <c r="EA35" s="713"/>
      <c r="EB35" s="713"/>
      <c r="EC35" s="714"/>
    </row>
    <row r="36" spans="2:133" ht="11.25" customHeight="1" x14ac:dyDescent="0.2">
      <c r="B36" s="676" t="s">
        <v>325</v>
      </c>
      <c r="C36" s="677"/>
      <c r="D36" s="677"/>
      <c r="E36" s="677"/>
      <c r="F36" s="677"/>
      <c r="G36" s="677"/>
      <c r="H36" s="677"/>
      <c r="I36" s="677"/>
      <c r="J36" s="677"/>
      <c r="K36" s="677"/>
      <c r="L36" s="677"/>
      <c r="M36" s="677"/>
      <c r="N36" s="677"/>
      <c r="O36" s="677"/>
      <c r="P36" s="677"/>
      <c r="Q36" s="678"/>
      <c r="R36" s="679" t="s">
        <v>128</v>
      </c>
      <c r="S36" s="680"/>
      <c r="T36" s="680"/>
      <c r="U36" s="680"/>
      <c r="V36" s="680"/>
      <c r="W36" s="680"/>
      <c r="X36" s="680"/>
      <c r="Y36" s="681"/>
      <c r="Z36" s="682" t="s">
        <v>128</v>
      </c>
      <c r="AA36" s="682"/>
      <c r="AB36" s="682"/>
      <c r="AC36" s="682"/>
      <c r="AD36" s="683" t="s">
        <v>235</v>
      </c>
      <c r="AE36" s="683"/>
      <c r="AF36" s="683"/>
      <c r="AG36" s="683"/>
      <c r="AH36" s="683"/>
      <c r="AI36" s="683"/>
      <c r="AJ36" s="683"/>
      <c r="AK36" s="683"/>
      <c r="AL36" s="684" t="s">
        <v>137</v>
      </c>
      <c r="AM36" s="685"/>
      <c r="AN36" s="685"/>
      <c r="AO36" s="686"/>
      <c r="AQ36" s="756" t="s">
        <v>326</v>
      </c>
      <c r="AR36" s="757"/>
      <c r="AS36" s="757"/>
      <c r="AT36" s="757"/>
      <c r="AU36" s="757"/>
      <c r="AV36" s="757"/>
      <c r="AW36" s="757"/>
      <c r="AX36" s="757"/>
      <c r="AY36" s="758"/>
      <c r="AZ36" s="679">
        <v>4529200</v>
      </c>
      <c r="BA36" s="680"/>
      <c r="BB36" s="680"/>
      <c r="BC36" s="680"/>
      <c r="BD36" s="715"/>
      <c r="BE36" s="715"/>
      <c r="BF36" s="738"/>
      <c r="BG36" s="694" t="s">
        <v>327</v>
      </c>
      <c r="BH36" s="695"/>
      <c r="BI36" s="695"/>
      <c r="BJ36" s="695"/>
      <c r="BK36" s="695"/>
      <c r="BL36" s="695"/>
      <c r="BM36" s="695"/>
      <c r="BN36" s="695"/>
      <c r="BO36" s="695"/>
      <c r="BP36" s="695"/>
      <c r="BQ36" s="695"/>
      <c r="BR36" s="695"/>
      <c r="BS36" s="695"/>
      <c r="BT36" s="695"/>
      <c r="BU36" s="696"/>
      <c r="BV36" s="679">
        <v>662966</v>
      </c>
      <c r="BW36" s="680"/>
      <c r="BX36" s="680"/>
      <c r="BY36" s="680"/>
      <c r="BZ36" s="680"/>
      <c r="CA36" s="680"/>
      <c r="CB36" s="689"/>
      <c r="CD36" s="694" t="s">
        <v>328</v>
      </c>
      <c r="CE36" s="695"/>
      <c r="CF36" s="695"/>
      <c r="CG36" s="695"/>
      <c r="CH36" s="695"/>
      <c r="CI36" s="695"/>
      <c r="CJ36" s="695"/>
      <c r="CK36" s="695"/>
      <c r="CL36" s="695"/>
      <c r="CM36" s="695"/>
      <c r="CN36" s="695"/>
      <c r="CO36" s="695"/>
      <c r="CP36" s="695"/>
      <c r="CQ36" s="696"/>
      <c r="CR36" s="679">
        <v>11745034</v>
      </c>
      <c r="CS36" s="680"/>
      <c r="CT36" s="680"/>
      <c r="CU36" s="680"/>
      <c r="CV36" s="680"/>
      <c r="CW36" s="680"/>
      <c r="CX36" s="680"/>
      <c r="CY36" s="681"/>
      <c r="CZ36" s="684">
        <v>8.1</v>
      </c>
      <c r="DA36" s="713"/>
      <c r="DB36" s="713"/>
      <c r="DC36" s="717"/>
      <c r="DD36" s="688">
        <v>10681558</v>
      </c>
      <c r="DE36" s="680"/>
      <c r="DF36" s="680"/>
      <c r="DG36" s="680"/>
      <c r="DH36" s="680"/>
      <c r="DI36" s="680"/>
      <c r="DJ36" s="680"/>
      <c r="DK36" s="681"/>
      <c r="DL36" s="688">
        <v>8529674</v>
      </c>
      <c r="DM36" s="680"/>
      <c r="DN36" s="680"/>
      <c r="DO36" s="680"/>
      <c r="DP36" s="680"/>
      <c r="DQ36" s="680"/>
      <c r="DR36" s="680"/>
      <c r="DS36" s="680"/>
      <c r="DT36" s="680"/>
      <c r="DU36" s="680"/>
      <c r="DV36" s="681"/>
      <c r="DW36" s="684">
        <v>9.8000000000000007</v>
      </c>
      <c r="DX36" s="713"/>
      <c r="DY36" s="713"/>
      <c r="DZ36" s="713"/>
      <c r="EA36" s="713"/>
      <c r="EB36" s="713"/>
      <c r="EC36" s="714"/>
    </row>
    <row r="37" spans="2:133" ht="11.25" customHeight="1" x14ac:dyDescent="0.2">
      <c r="B37" s="676" t="s">
        <v>329</v>
      </c>
      <c r="C37" s="677"/>
      <c r="D37" s="677"/>
      <c r="E37" s="677"/>
      <c r="F37" s="677"/>
      <c r="G37" s="677"/>
      <c r="H37" s="677"/>
      <c r="I37" s="677"/>
      <c r="J37" s="677"/>
      <c r="K37" s="677"/>
      <c r="L37" s="677"/>
      <c r="M37" s="677"/>
      <c r="N37" s="677"/>
      <c r="O37" s="677"/>
      <c r="P37" s="677"/>
      <c r="Q37" s="678"/>
      <c r="R37" s="679" t="s">
        <v>128</v>
      </c>
      <c r="S37" s="680"/>
      <c r="T37" s="680"/>
      <c r="U37" s="680"/>
      <c r="V37" s="680"/>
      <c r="W37" s="680"/>
      <c r="X37" s="680"/>
      <c r="Y37" s="681"/>
      <c r="Z37" s="682" t="s">
        <v>128</v>
      </c>
      <c r="AA37" s="682"/>
      <c r="AB37" s="682"/>
      <c r="AC37" s="682"/>
      <c r="AD37" s="683" t="s">
        <v>128</v>
      </c>
      <c r="AE37" s="683"/>
      <c r="AF37" s="683"/>
      <c r="AG37" s="683"/>
      <c r="AH37" s="683"/>
      <c r="AI37" s="683"/>
      <c r="AJ37" s="683"/>
      <c r="AK37" s="683"/>
      <c r="AL37" s="684" t="s">
        <v>128</v>
      </c>
      <c r="AM37" s="685"/>
      <c r="AN37" s="685"/>
      <c r="AO37" s="686"/>
      <c r="AQ37" s="756" t="s">
        <v>330</v>
      </c>
      <c r="AR37" s="757"/>
      <c r="AS37" s="757"/>
      <c r="AT37" s="757"/>
      <c r="AU37" s="757"/>
      <c r="AV37" s="757"/>
      <c r="AW37" s="757"/>
      <c r="AX37" s="757"/>
      <c r="AY37" s="758"/>
      <c r="AZ37" s="679">
        <v>1374782</v>
      </c>
      <c r="BA37" s="680"/>
      <c r="BB37" s="680"/>
      <c r="BC37" s="680"/>
      <c r="BD37" s="715"/>
      <c r="BE37" s="715"/>
      <c r="BF37" s="738"/>
      <c r="BG37" s="694" t="s">
        <v>331</v>
      </c>
      <c r="BH37" s="695"/>
      <c r="BI37" s="695"/>
      <c r="BJ37" s="695"/>
      <c r="BK37" s="695"/>
      <c r="BL37" s="695"/>
      <c r="BM37" s="695"/>
      <c r="BN37" s="695"/>
      <c r="BO37" s="695"/>
      <c r="BP37" s="695"/>
      <c r="BQ37" s="695"/>
      <c r="BR37" s="695"/>
      <c r="BS37" s="695"/>
      <c r="BT37" s="695"/>
      <c r="BU37" s="696"/>
      <c r="BV37" s="679">
        <v>55655</v>
      </c>
      <c r="BW37" s="680"/>
      <c r="BX37" s="680"/>
      <c r="BY37" s="680"/>
      <c r="BZ37" s="680"/>
      <c r="CA37" s="680"/>
      <c r="CB37" s="689"/>
      <c r="CD37" s="694" t="s">
        <v>332</v>
      </c>
      <c r="CE37" s="695"/>
      <c r="CF37" s="695"/>
      <c r="CG37" s="695"/>
      <c r="CH37" s="695"/>
      <c r="CI37" s="695"/>
      <c r="CJ37" s="695"/>
      <c r="CK37" s="695"/>
      <c r="CL37" s="695"/>
      <c r="CM37" s="695"/>
      <c r="CN37" s="695"/>
      <c r="CO37" s="695"/>
      <c r="CP37" s="695"/>
      <c r="CQ37" s="696"/>
      <c r="CR37" s="679">
        <v>16000</v>
      </c>
      <c r="CS37" s="715"/>
      <c r="CT37" s="715"/>
      <c r="CU37" s="715"/>
      <c r="CV37" s="715"/>
      <c r="CW37" s="715"/>
      <c r="CX37" s="715"/>
      <c r="CY37" s="716"/>
      <c r="CZ37" s="684">
        <v>0</v>
      </c>
      <c r="DA37" s="713"/>
      <c r="DB37" s="713"/>
      <c r="DC37" s="717"/>
      <c r="DD37" s="688">
        <v>16000</v>
      </c>
      <c r="DE37" s="715"/>
      <c r="DF37" s="715"/>
      <c r="DG37" s="715"/>
      <c r="DH37" s="715"/>
      <c r="DI37" s="715"/>
      <c r="DJ37" s="715"/>
      <c r="DK37" s="716"/>
      <c r="DL37" s="688">
        <v>16000</v>
      </c>
      <c r="DM37" s="715"/>
      <c r="DN37" s="715"/>
      <c r="DO37" s="715"/>
      <c r="DP37" s="715"/>
      <c r="DQ37" s="715"/>
      <c r="DR37" s="715"/>
      <c r="DS37" s="715"/>
      <c r="DT37" s="715"/>
      <c r="DU37" s="715"/>
      <c r="DV37" s="716"/>
      <c r="DW37" s="684">
        <v>0</v>
      </c>
      <c r="DX37" s="713"/>
      <c r="DY37" s="713"/>
      <c r="DZ37" s="713"/>
      <c r="EA37" s="713"/>
      <c r="EB37" s="713"/>
      <c r="EC37" s="714"/>
    </row>
    <row r="38" spans="2:133" ht="11.25" customHeight="1" x14ac:dyDescent="0.2">
      <c r="B38" s="724" t="s">
        <v>333</v>
      </c>
      <c r="C38" s="725"/>
      <c r="D38" s="725"/>
      <c r="E38" s="725"/>
      <c r="F38" s="725"/>
      <c r="G38" s="725"/>
      <c r="H38" s="725"/>
      <c r="I38" s="725"/>
      <c r="J38" s="725"/>
      <c r="K38" s="725"/>
      <c r="L38" s="725"/>
      <c r="M38" s="725"/>
      <c r="N38" s="725"/>
      <c r="O38" s="725"/>
      <c r="P38" s="725"/>
      <c r="Q38" s="726"/>
      <c r="R38" s="759">
        <v>151013636</v>
      </c>
      <c r="S38" s="760"/>
      <c r="T38" s="760"/>
      <c r="U38" s="760"/>
      <c r="V38" s="760"/>
      <c r="W38" s="760"/>
      <c r="X38" s="760"/>
      <c r="Y38" s="761"/>
      <c r="Z38" s="762">
        <v>100</v>
      </c>
      <c r="AA38" s="762"/>
      <c r="AB38" s="762"/>
      <c r="AC38" s="762"/>
      <c r="AD38" s="763">
        <v>86929170</v>
      </c>
      <c r="AE38" s="763"/>
      <c r="AF38" s="763"/>
      <c r="AG38" s="763"/>
      <c r="AH38" s="763"/>
      <c r="AI38" s="763"/>
      <c r="AJ38" s="763"/>
      <c r="AK38" s="763"/>
      <c r="AL38" s="764">
        <v>100</v>
      </c>
      <c r="AM38" s="750"/>
      <c r="AN38" s="750"/>
      <c r="AO38" s="765"/>
      <c r="AQ38" s="756" t="s">
        <v>334</v>
      </c>
      <c r="AR38" s="757"/>
      <c r="AS38" s="757"/>
      <c r="AT38" s="757"/>
      <c r="AU38" s="757"/>
      <c r="AV38" s="757"/>
      <c r="AW38" s="757"/>
      <c r="AX38" s="757"/>
      <c r="AY38" s="758"/>
      <c r="AZ38" s="679">
        <v>904629</v>
      </c>
      <c r="BA38" s="680"/>
      <c r="BB38" s="680"/>
      <c r="BC38" s="680"/>
      <c r="BD38" s="715"/>
      <c r="BE38" s="715"/>
      <c r="BF38" s="738"/>
      <c r="BG38" s="694" t="s">
        <v>335</v>
      </c>
      <c r="BH38" s="695"/>
      <c r="BI38" s="695"/>
      <c r="BJ38" s="695"/>
      <c r="BK38" s="695"/>
      <c r="BL38" s="695"/>
      <c r="BM38" s="695"/>
      <c r="BN38" s="695"/>
      <c r="BO38" s="695"/>
      <c r="BP38" s="695"/>
      <c r="BQ38" s="695"/>
      <c r="BR38" s="695"/>
      <c r="BS38" s="695"/>
      <c r="BT38" s="695"/>
      <c r="BU38" s="696"/>
      <c r="BV38" s="679">
        <v>86971</v>
      </c>
      <c r="BW38" s="680"/>
      <c r="BX38" s="680"/>
      <c r="BY38" s="680"/>
      <c r="BZ38" s="680"/>
      <c r="CA38" s="680"/>
      <c r="CB38" s="689"/>
      <c r="CD38" s="694" t="s">
        <v>336</v>
      </c>
      <c r="CE38" s="695"/>
      <c r="CF38" s="695"/>
      <c r="CG38" s="695"/>
      <c r="CH38" s="695"/>
      <c r="CI38" s="695"/>
      <c r="CJ38" s="695"/>
      <c r="CK38" s="695"/>
      <c r="CL38" s="695"/>
      <c r="CM38" s="695"/>
      <c r="CN38" s="695"/>
      <c r="CO38" s="695"/>
      <c r="CP38" s="695"/>
      <c r="CQ38" s="696"/>
      <c r="CR38" s="679">
        <v>11842233</v>
      </c>
      <c r="CS38" s="680"/>
      <c r="CT38" s="680"/>
      <c r="CU38" s="680"/>
      <c r="CV38" s="680"/>
      <c r="CW38" s="680"/>
      <c r="CX38" s="680"/>
      <c r="CY38" s="681"/>
      <c r="CZ38" s="684">
        <v>8.1999999999999993</v>
      </c>
      <c r="DA38" s="713"/>
      <c r="DB38" s="713"/>
      <c r="DC38" s="717"/>
      <c r="DD38" s="688">
        <v>10061875</v>
      </c>
      <c r="DE38" s="680"/>
      <c r="DF38" s="680"/>
      <c r="DG38" s="680"/>
      <c r="DH38" s="680"/>
      <c r="DI38" s="680"/>
      <c r="DJ38" s="680"/>
      <c r="DK38" s="681"/>
      <c r="DL38" s="688">
        <v>8170263</v>
      </c>
      <c r="DM38" s="680"/>
      <c r="DN38" s="680"/>
      <c r="DO38" s="680"/>
      <c r="DP38" s="680"/>
      <c r="DQ38" s="680"/>
      <c r="DR38" s="680"/>
      <c r="DS38" s="680"/>
      <c r="DT38" s="680"/>
      <c r="DU38" s="680"/>
      <c r="DV38" s="681"/>
      <c r="DW38" s="684">
        <v>9.4</v>
      </c>
      <c r="DX38" s="713"/>
      <c r="DY38" s="713"/>
      <c r="DZ38" s="713"/>
      <c r="EA38" s="713"/>
      <c r="EB38" s="713"/>
      <c r="EC38" s="714"/>
    </row>
    <row r="39" spans="2:133" ht="11.25" customHeight="1" x14ac:dyDescent="0.2">
      <c r="AQ39" s="756" t="s">
        <v>337</v>
      </c>
      <c r="AR39" s="757"/>
      <c r="AS39" s="757"/>
      <c r="AT39" s="757"/>
      <c r="AU39" s="757"/>
      <c r="AV39" s="757"/>
      <c r="AW39" s="757"/>
      <c r="AX39" s="757"/>
      <c r="AY39" s="758"/>
      <c r="AZ39" s="679">
        <v>60964</v>
      </c>
      <c r="BA39" s="680"/>
      <c r="BB39" s="680"/>
      <c r="BC39" s="680"/>
      <c r="BD39" s="715"/>
      <c r="BE39" s="715"/>
      <c r="BF39" s="738"/>
      <c r="BG39" s="770" t="s">
        <v>338</v>
      </c>
      <c r="BH39" s="771"/>
      <c r="BI39" s="771"/>
      <c r="BJ39" s="771"/>
      <c r="BK39" s="771"/>
      <c r="BL39" s="235"/>
      <c r="BM39" s="695" t="s">
        <v>339</v>
      </c>
      <c r="BN39" s="695"/>
      <c r="BO39" s="695"/>
      <c r="BP39" s="695"/>
      <c r="BQ39" s="695"/>
      <c r="BR39" s="695"/>
      <c r="BS39" s="695"/>
      <c r="BT39" s="695"/>
      <c r="BU39" s="696"/>
      <c r="BV39" s="679">
        <v>104</v>
      </c>
      <c r="BW39" s="680"/>
      <c r="BX39" s="680"/>
      <c r="BY39" s="680"/>
      <c r="BZ39" s="680"/>
      <c r="CA39" s="680"/>
      <c r="CB39" s="689"/>
      <c r="CD39" s="694" t="s">
        <v>340</v>
      </c>
      <c r="CE39" s="695"/>
      <c r="CF39" s="695"/>
      <c r="CG39" s="695"/>
      <c r="CH39" s="695"/>
      <c r="CI39" s="695"/>
      <c r="CJ39" s="695"/>
      <c r="CK39" s="695"/>
      <c r="CL39" s="695"/>
      <c r="CM39" s="695"/>
      <c r="CN39" s="695"/>
      <c r="CO39" s="695"/>
      <c r="CP39" s="695"/>
      <c r="CQ39" s="696"/>
      <c r="CR39" s="679">
        <v>5617478</v>
      </c>
      <c r="CS39" s="715"/>
      <c r="CT39" s="715"/>
      <c r="CU39" s="715"/>
      <c r="CV39" s="715"/>
      <c r="CW39" s="715"/>
      <c r="CX39" s="715"/>
      <c r="CY39" s="716"/>
      <c r="CZ39" s="684">
        <v>3.9</v>
      </c>
      <c r="DA39" s="713"/>
      <c r="DB39" s="713"/>
      <c r="DC39" s="717"/>
      <c r="DD39" s="688">
        <v>5371498</v>
      </c>
      <c r="DE39" s="715"/>
      <c r="DF39" s="715"/>
      <c r="DG39" s="715"/>
      <c r="DH39" s="715"/>
      <c r="DI39" s="715"/>
      <c r="DJ39" s="715"/>
      <c r="DK39" s="716"/>
      <c r="DL39" s="688" t="s">
        <v>128</v>
      </c>
      <c r="DM39" s="715"/>
      <c r="DN39" s="715"/>
      <c r="DO39" s="715"/>
      <c r="DP39" s="715"/>
      <c r="DQ39" s="715"/>
      <c r="DR39" s="715"/>
      <c r="DS39" s="715"/>
      <c r="DT39" s="715"/>
      <c r="DU39" s="715"/>
      <c r="DV39" s="716"/>
      <c r="DW39" s="684" t="s">
        <v>128</v>
      </c>
      <c r="DX39" s="713"/>
      <c r="DY39" s="713"/>
      <c r="DZ39" s="713"/>
      <c r="EA39" s="713"/>
      <c r="EB39" s="713"/>
      <c r="EC39" s="714"/>
    </row>
    <row r="40" spans="2:133" ht="11.25" customHeight="1" x14ac:dyDescent="0.2">
      <c r="AQ40" s="756" t="s">
        <v>341</v>
      </c>
      <c r="AR40" s="757"/>
      <c r="AS40" s="757"/>
      <c r="AT40" s="757"/>
      <c r="AU40" s="757"/>
      <c r="AV40" s="757"/>
      <c r="AW40" s="757"/>
      <c r="AX40" s="757"/>
      <c r="AY40" s="758"/>
      <c r="AZ40" s="679">
        <v>3155598</v>
      </c>
      <c r="BA40" s="680"/>
      <c r="BB40" s="680"/>
      <c r="BC40" s="680"/>
      <c r="BD40" s="715"/>
      <c r="BE40" s="715"/>
      <c r="BF40" s="738"/>
      <c r="BG40" s="770"/>
      <c r="BH40" s="771"/>
      <c r="BI40" s="771"/>
      <c r="BJ40" s="771"/>
      <c r="BK40" s="771"/>
      <c r="BL40" s="235"/>
      <c r="BM40" s="695" t="s">
        <v>342</v>
      </c>
      <c r="BN40" s="695"/>
      <c r="BO40" s="695"/>
      <c r="BP40" s="695"/>
      <c r="BQ40" s="695"/>
      <c r="BR40" s="695"/>
      <c r="BS40" s="695"/>
      <c r="BT40" s="695"/>
      <c r="BU40" s="696"/>
      <c r="BV40" s="679" t="s">
        <v>128</v>
      </c>
      <c r="BW40" s="680"/>
      <c r="BX40" s="680"/>
      <c r="BY40" s="680"/>
      <c r="BZ40" s="680"/>
      <c r="CA40" s="680"/>
      <c r="CB40" s="689"/>
      <c r="CD40" s="694" t="s">
        <v>343</v>
      </c>
      <c r="CE40" s="695"/>
      <c r="CF40" s="695"/>
      <c r="CG40" s="695"/>
      <c r="CH40" s="695"/>
      <c r="CI40" s="695"/>
      <c r="CJ40" s="695"/>
      <c r="CK40" s="695"/>
      <c r="CL40" s="695"/>
      <c r="CM40" s="695"/>
      <c r="CN40" s="695"/>
      <c r="CO40" s="695"/>
      <c r="CP40" s="695"/>
      <c r="CQ40" s="696"/>
      <c r="CR40" s="679">
        <v>1706776</v>
      </c>
      <c r="CS40" s="680"/>
      <c r="CT40" s="680"/>
      <c r="CU40" s="680"/>
      <c r="CV40" s="680"/>
      <c r="CW40" s="680"/>
      <c r="CX40" s="680"/>
      <c r="CY40" s="681"/>
      <c r="CZ40" s="684">
        <v>1.2</v>
      </c>
      <c r="DA40" s="713"/>
      <c r="DB40" s="713"/>
      <c r="DC40" s="717"/>
      <c r="DD40" s="688">
        <v>408776</v>
      </c>
      <c r="DE40" s="680"/>
      <c r="DF40" s="680"/>
      <c r="DG40" s="680"/>
      <c r="DH40" s="680"/>
      <c r="DI40" s="680"/>
      <c r="DJ40" s="680"/>
      <c r="DK40" s="681"/>
      <c r="DL40" s="688" t="s">
        <v>128</v>
      </c>
      <c r="DM40" s="680"/>
      <c r="DN40" s="680"/>
      <c r="DO40" s="680"/>
      <c r="DP40" s="680"/>
      <c r="DQ40" s="680"/>
      <c r="DR40" s="680"/>
      <c r="DS40" s="680"/>
      <c r="DT40" s="680"/>
      <c r="DU40" s="680"/>
      <c r="DV40" s="681"/>
      <c r="DW40" s="684" t="s">
        <v>235</v>
      </c>
      <c r="DX40" s="713"/>
      <c r="DY40" s="713"/>
      <c r="DZ40" s="713"/>
      <c r="EA40" s="713"/>
      <c r="EB40" s="713"/>
      <c r="EC40" s="714"/>
    </row>
    <row r="41" spans="2:133" ht="11.25" customHeight="1" x14ac:dyDescent="0.2">
      <c r="AQ41" s="766" t="s">
        <v>344</v>
      </c>
      <c r="AR41" s="767"/>
      <c r="AS41" s="767"/>
      <c r="AT41" s="767"/>
      <c r="AU41" s="767"/>
      <c r="AV41" s="767"/>
      <c r="AW41" s="767"/>
      <c r="AX41" s="767"/>
      <c r="AY41" s="768"/>
      <c r="AZ41" s="759">
        <v>7721042</v>
      </c>
      <c r="BA41" s="760"/>
      <c r="BB41" s="760"/>
      <c r="BC41" s="760"/>
      <c r="BD41" s="749"/>
      <c r="BE41" s="749"/>
      <c r="BF41" s="751"/>
      <c r="BG41" s="772"/>
      <c r="BH41" s="773"/>
      <c r="BI41" s="773"/>
      <c r="BJ41" s="773"/>
      <c r="BK41" s="773"/>
      <c r="BL41" s="236"/>
      <c r="BM41" s="704" t="s">
        <v>345</v>
      </c>
      <c r="BN41" s="704"/>
      <c r="BO41" s="704"/>
      <c r="BP41" s="704"/>
      <c r="BQ41" s="704"/>
      <c r="BR41" s="704"/>
      <c r="BS41" s="704"/>
      <c r="BT41" s="704"/>
      <c r="BU41" s="705"/>
      <c r="BV41" s="759">
        <v>292</v>
      </c>
      <c r="BW41" s="760"/>
      <c r="BX41" s="760"/>
      <c r="BY41" s="760"/>
      <c r="BZ41" s="760"/>
      <c r="CA41" s="760"/>
      <c r="CB41" s="769"/>
      <c r="CD41" s="694" t="s">
        <v>346</v>
      </c>
      <c r="CE41" s="695"/>
      <c r="CF41" s="695"/>
      <c r="CG41" s="695"/>
      <c r="CH41" s="695"/>
      <c r="CI41" s="695"/>
      <c r="CJ41" s="695"/>
      <c r="CK41" s="695"/>
      <c r="CL41" s="695"/>
      <c r="CM41" s="695"/>
      <c r="CN41" s="695"/>
      <c r="CO41" s="695"/>
      <c r="CP41" s="695"/>
      <c r="CQ41" s="696"/>
      <c r="CR41" s="679" t="s">
        <v>235</v>
      </c>
      <c r="CS41" s="715"/>
      <c r="CT41" s="715"/>
      <c r="CU41" s="715"/>
      <c r="CV41" s="715"/>
      <c r="CW41" s="715"/>
      <c r="CX41" s="715"/>
      <c r="CY41" s="716"/>
      <c r="CZ41" s="684" t="s">
        <v>235</v>
      </c>
      <c r="DA41" s="713"/>
      <c r="DB41" s="713"/>
      <c r="DC41" s="717"/>
      <c r="DD41" s="688" t="s">
        <v>235</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2">
      <c r="B42" s="229" t="s">
        <v>347</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348</v>
      </c>
      <c r="CE42" s="677"/>
      <c r="CF42" s="677"/>
      <c r="CG42" s="677"/>
      <c r="CH42" s="677"/>
      <c r="CI42" s="677"/>
      <c r="CJ42" s="677"/>
      <c r="CK42" s="677"/>
      <c r="CL42" s="677"/>
      <c r="CM42" s="677"/>
      <c r="CN42" s="677"/>
      <c r="CO42" s="677"/>
      <c r="CP42" s="677"/>
      <c r="CQ42" s="678"/>
      <c r="CR42" s="679">
        <v>16308953</v>
      </c>
      <c r="CS42" s="680"/>
      <c r="CT42" s="680"/>
      <c r="CU42" s="680"/>
      <c r="CV42" s="680"/>
      <c r="CW42" s="680"/>
      <c r="CX42" s="680"/>
      <c r="CY42" s="681"/>
      <c r="CZ42" s="684">
        <v>11.3</v>
      </c>
      <c r="DA42" s="685"/>
      <c r="DB42" s="685"/>
      <c r="DC42" s="780"/>
      <c r="DD42" s="688">
        <v>4404003</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2">
      <c r="B43" s="239" t="s">
        <v>349</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350</v>
      </c>
      <c r="CE43" s="677"/>
      <c r="CF43" s="677"/>
      <c r="CG43" s="677"/>
      <c r="CH43" s="677"/>
      <c r="CI43" s="677"/>
      <c r="CJ43" s="677"/>
      <c r="CK43" s="677"/>
      <c r="CL43" s="677"/>
      <c r="CM43" s="677"/>
      <c r="CN43" s="677"/>
      <c r="CO43" s="677"/>
      <c r="CP43" s="677"/>
      <c r="CQ43" s="678"/>
      <c r="CR43" s="679">
        <v>568328</v>
      </c>
      <c r="CS43" s="715"/>
      <c r="CT43" s="715"/>
      <c r="CU43" s="715"/>
      <c r="CV43" s="715"/>
      <c r="CW43" s="715"/>
      <c r="CX43" s="715"/>
      <c r="CY43" s="716"/>
      <c r="CZ43" s="684">
        <v>0.4</v>
      </c>
      <c r="DA43" s="713"/>
      <c r="DB43" s="713"/>
      <c r="DC43" s="717"/>
      <c r="DD43" s="688">
        <v>568328</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2">
      <c r="B44" s="240" t="s">
        <v>351</v>
      </c>
      <c r="CD44" s="791" t="s">
        <v>302</v>
      </c>
      <c r="CE44" s="792"/>
      <c r="CF44" s="676" t="s">
        <v>352</v>
      </c>
      <c r="CG44" s="677"/>
      <c r="CH44" s="677"/>
      <c r="CI44" s="677"/>
      <c r="CJ44" s="677"/>
      <c r="CK44" s="677"/>
      <c r="CL44" s="677"/>
      <c r="CM44" s="677"/>
      <c r="CN44" s="677"/>
      <c r="CO44" s="677"/>
      <c r="CP44" s="677"/>
      <c r="CQ44" s="678"/>
      <c r="CR44" s="679">
        <v>16308953</v>
      </c>
      <c r="CS44" s="680"/>
      <c r="CT44" s="680"/>
      <c r="CU44" s="680"/>
      <c r="CV44" s="680"/>
      <c r="CW44" s="680"/>
      <c r="CX44" s="680"/>
      <c r="CY44" s="681"/>
      <c r="CZ44" s="684">
        <v>11.3</v>
      </c>
      <c r="DA44" s="685"/>
      <c r="DB44" s="685"/>
      <c r="DC44" s="780"/>
      <c r="DD44" s="688">
        <v>4404003</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2">
      <c r="CD45" s="793"/>
      <c r="CE45" s="794"/>
      <c r="CF45" s="676" t="s">
        <v>353</v>
      </c>
      <c r="CG45" s="677"/>
      <c r="CH45" s="677"/>
      <c r="CI45" s="677"/>
      <c r="CJ45" s="677"/>
      <c r="CK45" s="677"/>
      <c r="CL45" s="677"/>
      <c r="CM45" s="677"/>
      <c r="CN45" s="677"/>
      <c r="CO45" s="677"/>
      <c r="CP45" s="677"/>
      <c r="CQ45" s="678"/>
      <c r="CR45" s="679">
        <v>6154256</v>
      </c>
      <c r="CS45" s="715"/>
      <c r="CT45" s="715"/>
      <c r="CU45" s="715"/>
      <c r="CV45" s="715"/>
      <c r="CW45" s="715"/>
      <c r="CX45" s="715"/>
      <c r="CY45" s="716"/>
      <c r="CZ45" s="684">
        <v>4.2</v>
      </c>
      <c r="DA45" s="713"/>
      <c r="DB45" s="713"/>
      <c r="DC45" s="717"/>
      <c r="DD45" s="688">
        <v>790193</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2">
      <c r="CD46" s="793"/>
      <c r="CE46" s="794"/>
      <c r="CF46" s="676" t="s">
        <v>354</v>
      </c>
      <c r="CG46" s="677"/>
      <c r="CH46" s="677"/>
      <c r="CI46" s="677"/>
      <c r="CJ46" s="677"/>
      <c r="CK46" s="677"/>
      <c r="CL46" s="677"/>
      <c r="CM46" s="677"/>
      <c r="CN46" s="677"/>
      <c r="CO46" s="677"/>
      <c r="CP46" s="677"/>
      <c r="CQ46" s="678"/>
      <c r="CR46" s="679">
        <v>10125965</v>
      </c>
      <c r="CS46" s="680"/>
      <c r="CT46" s="680"/>
      <c r="CU46" s="680"/>
      <c r="CV46" s="680"/>
      <c r="CW46" s="680"/>
      <c r="CX46" s="680"/>
      <c r="CY46" s="681"/>
      <c r="CZ46" s="684">
        <v>7</v>
      </c>
      <c r="DA46" s="685"/>
      <c r="DB46" s="685"/>
      <c r="DC46" s="780"/>
      <c r="DD46" s="688">
        <v>3612710</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2">
      <c r="CD47" s="793"/>
      <c r="CE47" s="794"/>
      <c r="CF47" s="676" t="s">
        <v>355</v>
      </c>
      <c r="CG47" s="677"/>
      <c r="CH47" s="677"/>
      <c r="CI47" s="677"/>
      <c r="CJ47" s="677"/>
      <c r="CK47" s="677"/>
      <c r="CL47" s="677"/>
      <c r="CM47" s="677"/>
      <c r="CN47" s="677"/>
      <c r="CO47" s="677"/>
      <c r="CP47" s="677"/>
      <c r="CQ47" s="678"/>
      <c r="CR47" s="679" t="s">
        <v>235</v>
      </c>
      <c r="CS47" s="715"/>
      <c r="CT47" s="715"/>
      <c r="CU47" s="715"/>
      <c r="CV47" s="715"/>
      <c r="CW47" s="715"/>
      <c r="CX47" s="715"/>
      <c r="CY47" s="716"/>
      <c r="CZ47" s="684" t="s">
        <v>235</v>
      </c>
      <c r="DA47" s="713"/>
      <c r="DB47" s="713"/>
      <c r="DC47" s="717"/>
      <c r="DD47" s="688" t="s">
        <v>128</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ht="10.8" x14ac:dyDescent="0.2">
      <c r="CD48" s="795"/>
      <c r="CE48" s="796"/>
      <c r="CF48" s="676" t="s">
        <v>356</v>
      </c>
      <c r="CG48" s="677"/>
      <c r="CH48" s="677"/>
      <c r="CI48" s="677"/>
      <c r="CJ48" s="677"/>
      <c r="CK48" s="677"/>
      <c r="CL48" s="677"/>
      <c r="CM48" s="677"/>
      <c r="CN48" s="677"/>
      <c r="CO48" s="677"/>
      <c r="CP48" s="677"/>
      <c r="CQ48" s="678"/>
      <c r="CR48" s="679" t="s">
        <v>235</v>
      </c>
      <c r="CS48" s="680"/>
      <c r="CT48" s="680"/>
      <c r="CU48" s="680"/>
      <c r="CV48" s="680"/>
      <c r="CW48" s="680"/>
      <c r="CX48" s="680"/>
      <c r="CY48" s="681"/>
      <c r="CZ48" s="684" t="s">
        <v>235</v>
      </c>
      <c r="DA48" s="685"/>
      <c r="DB48" s="685"/>
      <c r="DC48" s="780"/>
      <c r="DD48" s="688" t="s">
        <v>235</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2">
      <c r="CD49" s="724" t="s">
        <v>357</v>
      </c>
      <c r="CE49" s="725"/>
      <c r="CF49" s="725"/>
      <c r="CG49" s="725"/>
      <c r="CH49" s="725"/>
      <c r="CI49" s="725"/>
      <c r="CJ49" s="725"/>
      <c r="CK49" s="725"/>
      <c r="CL49" s="725"/>
      <c r="CM49" s="725"/>
      <c r="CN49" s="725"/>
      <c r="CO49" s="725"/>
      <c r="CP49" s="725"/>
      <c r="CQ49" s="726"/>
      <c r="CR49" s="759">
        <v>144900479</v>
      </c>
      <c r="CS49" s="749"/>
      <c r="CT49" s="749"/>
      <c r="CU49" s="749"/>
      <c r="CV49" s="749"/>
      <c r="CW49" s="749"/>
      <c r="CX49" s="749"/>
      <c r="CY49" s="781"/>
      <c r="CZ49" s="764">
        <v>100</v>
      </c>
      <c r="DA49" s="782"/>
      <c r="DB49" s="782"/>
      <c r="DC49" s="783"/>
      <c r="DD49" s="784">
        <v>95639799</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t="10.8" hidden="1" x14ac:dyDescent="0.2"/>
    <row r="51" spans="82:133" ht="10.8" hidden="1" x14ac:dyDescent="0.2"/>
    <row r="52" spans="82:133" ht="10.8" hidden="1" x14ac:dyDescent="0.2"/>
    <row r="53" spans="82:133" ht="10.8" hidden="1" x14ac:dyDescent="0.2"/>
  </sheetData>
  <sheetProtection algorithmName="SHA-512" hashValue="fsCN4tf1tPVpB+cfWD7ceJm7X+tQWaxp1WY81LPEL9WGqlgZynpCfqvbjGSJs/TDy5zldHfqM7WrE9w2HW+mKA==" saltValue="BrCz+vOk4p6Rxbki9OEhz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358</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359</v>
      </c>
      <c r="DK2" s="827"/>
      <c r="DL2" s="827"/>
      <c r="DM2" s="827"/>
      <c r="DN2" s="827"/>
      <c r="DO2" s="828"/>
      <c r="DP2" s="249"/>
      <c r="DQ2" s="826" t="s">
        <v>360</v>
      </c>
      <c r="DR2" s="827"/>
      <c r="DS2" s="827"/>
      <c r="DT2" s="827"/>
      <c r="DU2" s="827"/>
      <c r="DV2" s="827"/>
      <c r="DW2" s="827"/>
      <c r="DX2" s="827"/>
      <c r="DY2" s="827"/>
      <c r="DZ2" s="828"/>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829" t="s">
        <v>361</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362</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820" t="s">
        <v>363</v>
      </c>
      <c r="B5" s="821"/>
      <c r="C5" s="821"/>
      <c r="D5" s="821"/>
      <c r="E5" s="821"/>
      <c r="F5" s="821"/>
      <c r="G5" s="821"/>
      <c r="H5" s="821"/>
      <c r="I5" s="821"/>
      <c r="J5" s="821"/>
      <c r="K5" s="821"/>
      <c r="L5" s="821"/>
      <c r="M5" s="821"/>
      <c r="N5" s="821"/>
      <c r="O5" s="821"/>
      <c r="P5" s="822"/>
      <c r="Q5" s="797" t="s">
        <v>364</v>
      </c>
      <c r="R5" s="798"/>
      <c r="S5" s="798"/>
      <c r="T5" s="798"/>
      <c r="U5" s="799"/>
      <c r="V5" s="797" t="s">
        <v>365</v>
      </c>
      <c r="W5" s="798"/>
      <c r="X5" s="798"/>
      <c r="Y5" s="798"/>
      <c r="Z5" s="799"/>
      <c r="AA5" s="797" t="s">
        <v>366</v>
      </c>
      <c r="AB5" s="798"/>
      <c r="AC5" s="798"/>
      <c r="AD5" s="798"/>
      <c r="AE5" s="798"/>
      <c r="AF5" s="830" t="s">
        <v>367</v>
      </c>
      <c r="AG5" s="798"/>
      <c r="AH5" s="798"/>
      <c r="AI5" s="798"/>
      <c r="AJ5" s="809"/>
      <c r="AK5" s="798" t="s">
        <v>368</v>
      </c>
      <c r="AL5" s="798"/>
      <c r="AM5" s="798"/>
      <c r="AN5" s="798"/>
      <c r="AO5" s="799"/>
      <c r="AP5" s="797" t="s">
        <v>369</v>
      </c>
      <c r="AQ5" s="798"/>
      <c r="AR5" s="798"/>
      <c r="AS5" s="798"/>
      <c r="AT5" s="799"/>
      <c r="AU5" s="797" t="s">
        <v>370</v>
      </c>
      <c r="AV5" s="798"/>
      <c r="AW5" s="798"/>
      <c r="AX5" s="798"/>
      <c r="AY5" s="809"/>
      <c r="AZ5" s="256"/>
      <c r="BA5" s="256"/>
      <c r="BB5" s="256"/>
      <c r="BC5" s="256"/>
      <c r="BD5" s="256"/>
      <c r="BE5" s="257"/>
      <c r="BF5" s="257"/>
      <c r="BG5" s="257"/>
      <c r="BH5" s="257"/>
      <c r="BI5" s="257"/>
      <c r="BJ5" s="257"/>
      <c r="BK5" s="257"/>
      <c r="BL5" s="257"/>
      <c r="BM5" s="257"/>
      <c r="BN5" s="257"/>
      <c r="BO5" s="257"/>
      <c r="BP5" s="257"/>
      <c r="BQ5" s="820" t="s">
        <v>371</v>
      </c>
      <c r="BR5" s="821"/>
      <c r="BS5" s="821"/>
      <c r="BT5" s="821"/>
      <c r="BU5" s="821"/>
      <c r="BV5" s="821"/>
      <c r="BW5" s="821"/>
      <c r="BX5" s="821"/>
      <c r="BY5" s="821"/>
      <c r="BZ5" s="821"/>
      <c r="CA5" s="821"/>
      <c r="CB5" s="821"/>
      <c r="CC5" s="821"/>
      <c r="CD5" s="821"/>
      <c r="CE5" s="821"/>
      <c r="CF5" s="821"/>
      <c r="CG5" s="822"/>
      <c r="CH5" s="797" t="s">
        <v>372</v>
      </c>
      <c r="CI5" s="798"/>
      <c r="CJ5" s="798"/>
      <c r="CK5" s="798"/>
      <c r="CL5" s="799"/>
      <c r="CM5" s="797" t="s">
        <v>373</v>
      </c>
      <c r="CN5" s="798"/>
      <c r="CO5" s="798"/>
      <c r="CP5" s="798"/>
      <c r="CQ5" s="799"/>
      <c r="CR5" s="797" t="s">
        <v>374</v>
      </c>
      <c r="CS5" s="798"/>
      <c r="CT5" s="798"/>
      <c r="CU5" s="798"/>
      <c r="CV5" s="799"/>
      <c r="CW5" s="797" t="s">
        <v>375</v>
      </c>
      <c r="CX5" s="798"/>
      <c r="CY5" s="798"/>
      <c r="CZ5" s="798"/>
      <c r="DA5" s="799"/>
      <c r="DB5" s="797" t="s">
        <v>376</v>
      </c>
      <c r="DC5" s="798"/>
      <c r="DD5" s="798"/>
      <c r="DE5" s="798"/>
      <c r="DF5" s="799"/>
      <c r="DG5" s="803" t="s">
        <v>377</v>
      </c>
      <c r="DH5" s="804"/>
      <c r="DI5" s="804"/>
      <c r="DJ5" s="804"/>
      <c r="DK5" s="805"/>
      <c r="DL5" s="803" t="s">
        <v>378</v>
      </c>
      <c r="DM5" s="804"/>
      <c r="DN5" s="804"/>
      <c r="DO5" s="804"/>
      <c r="DP5" s="805"/>
      <c r="DQ5" s="797" t="s">
        <v>379</v>
      </c>
      <c r="DR5" s="798"/>
      <c r="DS5" s="798"/>
      <c r="DT5" s="798"/>
      <c r="DU5" s="799"/>
      <c r="DV5" s="797" t="s">
        <v>370</v>
      </c>
      <c r="DW5" s="798"/>
      <c r="DX5" s="798"/>
      <c r="DY5" s="798"/>
      <c r="DZ5" s="809"/>
      <c r="EA5" s="254"/>
    </row>
    <row r="6" spans="1:131" s="255" customFormat="1" ht="26.25" customHeight="1" thickBot="1" x14ac:dyDescent="0.25">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2">
      <c r="A7" s="258">
        <v>1</v>
      </c>
      <c r="B7" s="811" t="s">
        <v>380</v>
      </c>
      <c r="C7" s="812"/>
      <c r="D7" s="812"/>
      <c r="E7" s="812"/>
      <c r="F7" s="812"/>
      <c r="G7" s="812"/>
      <c r="H7" s="812"/>
      <c r="I7" s="812"/>
      <c r="J7" s="812"/>
      <c r="K7" s="812"/>
      <c r="L7" s="812"/>
      <c r="M7" s="812"/>
      <c r="N7" s="812"/>
      <c r="O7" s="812"/>
      <c r="P7" s="813"/>
      <c r="Q7" s="814">
        <v>148461</v>
      </c>
      <c r="R7" s="815"/>
      <c r="S7" s="815"/>
      <c r="T7" s="815"/>
      <c r="U7" s="815"/>
      <c r="V7" s="815">
        <v>142554</v>
      </c>
      <c r="W7" s="815"/>
      <c r="X7" s="815"/>
      <c r="Y7" s="815"/>
      <c r="Z7" s="815"/>
      <c r="AA7" s="815">
        <v>5907</v>
      </c>
      <c r="AB7" s="815"/>
      <c r="AC7" s="815"/>
      <c r="AD7" s="815"/>
      <c r="AE7" s="816"/>
      <c r="AF7" s="817">
        <v>5518</v>
      </c>
      <c r="AG7" s="818"/>
      <c r="AH7" s="818"/>
      <c r="AI7" s="818"/>
      <c r="AJ7" s="819"/>
      <c r="AK7" s="854">
        <v>1944</v>
      </c>
      <c r="AL7" s="855"/>
      <c r="AM7" s="855"/>
      <c r="AN7" s="855"/>
      <c r="AO7" s="855"/>
      <c r="AP7" s="855">
        <v>71815</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585</v>
      </c>
      <c r="BT7" s="859"/>
      <c r="BU7" s="859"/>
      <c r="BV7" s="859"/>
      <c r="BW7" s="859"/>
      <c r="BX7" s="859"/>
      <c r="BY7" s="859"/>
      <c r="BZ7" s="859"/>
      <c r="CA7" s="859"/>
      <c r="CB7" s="859"/>
      <c r="CC7" s="859"/>
      <c r="CD7" s="859"/>
      <c r="CE7" s="859"/>
      <c r="CF7" s="859"/>
      <c r="CG7" s="860"/>
      <c r="CH7" s="851">
        <v>3</v>
      </c>
      <c r="CI7" s="852"/>
      <c r="CJ7" s="852"/>
      <c r="CK7" s="852"/>
      <c r="CL7" s="853"/>
      <c r="CM7" s="851">
        <v>1838</v>
      </c>
      <c r="CN7" s="852"/>
      <c r="CO7" s="852"/>
      <c r="CP7" s="852"/>
      <c r="CQ7" s="853"/>
      <c r="CR7" s="851">
        <v>56</v>
      </c>
      <c r="CS7" s="852"/>
      <c r="CT7" s="852"/>
      <c r="CU7" s="852"/>
      <c r="CV7" s="853"/>
      <c r="CW7" s="851">
        <v>30</v>
      </c>
      <c r="CX7" s="852"/>
      <c r="CY7" s="852"/>
      <c r="CZ7" s="852"/>
      <c r="DA7" s="853"/>
      <c r="DB7" s="851" t="s">
        <v>596</v>
      </c>
      <c r="DC7" s="852"/>
      <c r="DD7" s="852"/>
      <c r="DE7" s="852"/>
      <c r="DF7" s="853"/>
      <c r="DG7" s="851" t="s">
        <v>596</v>
      </c>
      <c r="DH7" s="852"/>
      <c r="DI7" s="852"/>
      <c r="DJ7" s="852"/>
      <c r="DK7" s="853"/>
      <c r="DL7" s="851" t="s">
        <v>596</v>
      </c>
      <c r="DM7" s="852"/>
      <c r="DN7" s="852"/>
      <c r="DO7" s="852"/>
      <c r="DP7" s="853"/>
      <c r="DQ7" s="851" t="s">
        <v>596</v>
      </c>
      <c r="DR7" s="852"/>
      <c r="DS7" s="852"/>
      <c r="DT7" s="852"/>
      <c r="DU7" s="853"/>
      <c r="DV7" s="832"/>
      <c r="DW7" s="833"/>
      <c r="DX7" s="833"/>
      <c r="DY7" s="833"/>
      <c r="DZ7" s="834"/>
      <c r="EA7" s="254"/>
    </row>
    <row r="8" spans="1:131" s="255" customFormat="1" ht="26.25" customHeight="1" x14ac:dyDescent="0.2">
      <c r="A8" s="261">
        <v>2</v>
      </c>
      <c r="B8" s="835" t="s">
        <v>381</v>
      </c>
      <c r="C8" s="836"/>
      <c r="D8" s="836"/>
      <c r="E8" s="836"/>
      <c r="F8" s="836"/>
      <c r="G8" s="836"/>
      <c r="H8" s="836"/>
      <c r="I8" s="836"/>
      <c r="J8" s="836"/>
      <c r="K8" s="836"/>
      <c r="L8" s="836"/>
      <c r="M8" s="836"/>
      <c r="N8" s="836"/>
      <c r="O8" s="836"/>
      <c r="P8" s="837"/>
      <c r="Q8" s="838">
        <v>594</v>
      </c>
      <c r="R8" s="839"/>
      <c r="S8" s="839"/>
      <c r="T8" s="839"/>
      <c r="U8" s="839"/>
      <c r="V8" s="839">
        <v>523</v>
      </c>
      <c r="W8" s="839"/>
      <c r="X8" s="839"/>
      <c r="Y8" s="839"/>
      <c r="Z8" s="839"/>
      <c r="AA8" s="839">
        <v>70</v>
      </c>
      <c r="AB8" s="839"/>
      <c r="AC8" s="839"/>
      <c r="AD8" s="839"/>
      <c r="AE8" s="840"/>
      <c r="AF8" s="841">
        <v>70</v>
      </c>
      <c r="AG8" s="842"/>
      <c r="AH8" s="842"/>
      <c r="AI8" s="842"/>
      <c r="AJ8" s="843"/>
      <c r="AK8" s="844" t="s">
        <v>582</v>
      </c>
      <c r="AL8" s="845"/>
      <c r="AM8" s="845"/>
      <c r="AN8" s="845"/>
      <c r="AO8" s="845"/>
      <c r="AP8" s="845" t="s">
        <v>582</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t="s">
        <v>586</v>
      </c>
      <c r="BS8" s="848" t="s">
        <v>587</v>
      </c>
      <c r="BT8" s="849"/>
      <c r="BU8" s="849"/>
      <c r="BV8" s="849"/>
      <c r="BW8" s="849"/>
      <c r="BX8" s="849"/>
      <c r="BY8" s="849"/>
      <c r="BZ8" s="849"/>
      <c r="CA8" s="849"/>
      <c r="CB8" s="849"/>
      <c r="CC8" s="849"/>
      <c r="CD8" s="849"/>
      <c r="CE8" s="849"/>
      <c r="CF8" s="849"/>
      <c r="CG8" s="850"/>
      <c r="CH8" s="861">
        <v>4</v>
      </c>
      <c r="CI8" s="862"/>
      <c r="CJ8" s="862"/>
      <c r="CK8" s="862"/>
      <c r="CL8" s="863"/>
      <c r="CM8" s="861">
        <v>5014</v>
      </c>
      <c r="CN8" s="862"/>
      <c r="CO8" s="862"/>
      <c r="CP8" s="862"/>
      <c r="CQ8" s="863"/>
      <c r="CR8" s="861">
        <v>5</v>
      </c>
      <c r="CS8" s="862"/>
      <c r="CT8" s="862"/>
      <c r="CU8" s="862"/>
      <c r="CV8" s="863"/>
      <c r="CW8" s="861" t="s">
        <v>596</v>
      </c>
      <c r="CX8" s="862"/>
      <c r="CY8" s="862"/>
      <c r="CZ8" s="862"/>
      <c r="DA8" s="863"/>
      <c r="DB8" s="861" t="s">
        <v>596</v>
      </c>
      <c r="DC8" s="862"/>
      <c r="DD8" s="862"/>
      <c r="DE8" s="862"/>
      <c r="DF8" s="863"/>
      <c r="DG8" s="861">
        <v>6153</v>
      </c>
      <c r="DH8" s="862"/>
      <c r="DI8" s="862"/>
      <c r="DJ8" s="862"/>
      <c r="DK8" s="863"/>
      <c r="DL8" s="861" t="s">
        <v>607</v>
      </c>
      <c r="DM8" s="862"/>
      <c r="DN8" s="862"/>
      <c r="DO8" s="862"/>
      <c r="DP8" s="863"/>
      <c r="DQ8" s="861" t="s">
        <v>596</v>
      </c>
      <c r="DR8" s="862"/>
      <c r="DS8" s="862"/>
      <c r="DT8" s="862"/>
      <c r="DU8" s="863"/>
      <c r="DV8" s="864"/>
      <c r="DW8" s="865"/>
      <c r="DX8" s="865"/>
      <c r="DY8" s="865"/>
      <c r="DZ8" s="866"/>
      <c r="EA8" s="254"/>
    </row>
    <row r="9" spans="1:131" s="255" customFormat="1" ht="26.25" customHeight="1" x14ac:dyDescent="0.2">
      <c r="A9" s="261">
        <v>3</v>
      </c>
      <c r="B9" s="835" t="s">
        <v>382</v>
      </c>
      <c r="C9" s="836"/>
      <c r="D9" s="836"/>
      <c r="E9" s="836"/>
      <c r="F9" s="836"/>
      <c r="G9" s="836"/>
      <c r="H9" s="836"/>
      <c r="I9" s="836"/>
      <c r="J9" s="836"/>
      <c r="K9" s="836"/>
      <c r="L9" s="836"/>
      <c r="M9" s="836"/>
      <c r="N9" s="836"/>
      <c r="O9" s="836"/>
      <c r="P9" s="837"/>
      <c r="Q9" s="838">
        <v>4010</v>
      </c>
      <c r="R9" s="839"/>
      <c r="S9" s="839"/>
      <c r="T9" s="839"/>
      <c r="U9" s="839"/>
      <c r="V9" s="839">
        <v>3701</v>
      </c>
      <c r="W9" s="839"/>
      <c r="X9" s="839"/>
      <c r="Y9" s="839"/>
      <c r="Z9" s="839"/>
      <c r="AA9" s="839">
        <v>309</v>
      </c>
      <c r="AB9" s="839"/>
      <c r="AC9" s="839"/>
      <c r="AD9" s="839"/>
      <c r="AE9" s="840"/>
      <c r="AF9" s="841">
        <v>258</v>
      </c>
      <c r="AG9" s="842"/>
      <c r="AH9" s="842"/>
      <c r="AI9" s="842"/>
      <c r="AJ9" s="843"/>
      <c r="AK9" s="844">
        <v>1258</v>
      </c>
      <c r="AL9" s="845"/>
      <c r="AM9" s="845"/>
      <c r="AN9" s="845"/>
      <c r="AO9" s="845"/>
      <c r="AP9" s="845">
        <v>3945</v>
      </c>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595</v>
      </c>
      <c r="BT9" s="849"/>
      <c r="BU9" s="849"/>
      <c r="BV9" s="849"/>
      <c r="BW9" s="849"/>
      <c r="BX9" s="849"/>
      <c r="BY9" s="849"/>
      <c r="BZ9" s="849"/>
      <c r="CA9" s="849"/>
      <c r="CB9" s="849"/>
      <c r="CC9" s="849"/>
      <c r="CD9" s="849"/>
      <c r="CE9" s="849"/>
      <c r="CF9" s="849"/>
      <c r="CG9" s="850"/>
      <c r="CH9" s="861">
        <v>4</v>
      </c>
      <c r="CI9" s="862"/>
      <c r="CJ9" s="862"/>
      <c r="CK9" s="862"/>
      <c r="CL9" s="863"/>
      <c r="CM9" s="861">
        <v>389</v>
      </c>
      <c r="CN9" s="862"/>
      <c r="CO9" s="862"/>
      <c r="CP9" s="862"/>
      <c r="CQ9" s="863"/>
      <c r="CR9" s="861">
        <v>127</v>
      </c>
      <c r="CS9" s="862"/>
      <c r="CT9" s="862"/>
      <c r="CU9" s="862"/>
      <c r="CV9" s="863"/>
      <c r="CW9" s="861">
        <v>41</v>
      </c>
      <c r="CX9" s="862"/>
      <c r="CY9" s="862"/>
      <c r="CZ9" s="862"/>
      <c r="DA9" s="863"/>
      <c r="DB9" s="861" t="s">
        <v>596</v>
      </c>
      <c r="DC9" s="862"/>
      <c r="DD9" s="862"/>
      <c r="DE9" s="862"/>
      <c r="DF9" s="863"/>
      <c r="DG9" s="861" t="s">
        <v>597</v>
      </c>
      <c r="DH9" s="862"/>
      <c r="DI9" s="862"/>
      <c r="DJ9" s="862"/>
      <c r="DK9" s="863"/>
      <c r="DL9" s="861" t="s">
        <v>596</v>
      </c>
      <c r="DM9" s="862"/>
      <c r="DN9" s="862"/>
      <c r="DO9" s="862"/>
      <c r="DP9" s="863"/>
      <c r="DQ9" s="861" t="s">
        <v>596</v>
      </c>
      <c r="DR9" s="862"/>
      <c r="DS9" s="862"/>
      <c r="DT9" s="862"/>
      <c r="DU9" s="863"/>
      <c r="DV9" s="864"/>
      <c r="DW9" s="865"/>
      <c r="DX9" s="865"/>
      <c r="DY9" s="865"/>
      <c r="DZ9" s="866"/>
      <c r="EA9" s="254"/>
    </row>
    <row r="10" spans="1:131" s="255" customFormat="1" ht="26.25" customHeight="1" x14ac:dyDescent="0.2">
      <c r="A10" s="261">
        <v>4</v>
      </c>
      <c r="B10" s="835" t="s">
        <v>383</v>
      </c>
      <c r="C10" s="836"/>
      <c r="D10" s="836"/>
      <c r="E10" s="836"/>
      <c r="F10" s="836"/>
      <c r="G10" s="836"/>
      <c r="H10" s="836"/>
      <c r="I10" s="836"/>
      <c r="J10" s="836"/>
      <c r="K10" s="836"/>
      <c r="L10" s="836"/>
      <c r="M10" s="836"/>
      <c r="N10" s="836"/>
      <c r="O10" s="836"/>
      <c r="P10" s="837"/>
      <c r="Q10" s="838">
        <v>576</v>
      </c>
      <c r="R10" s="839"/>
      <c r="S10" s="839"/>
      <c r="T10" s="839"/>
      <c r="U10" s="839"/>
      <c r="V10" s="839">
        <v>576</v>
      </c>
      <c r="W10" s="839"/>
      <c r="X10" s="839"/>
      <c r="Y10" s="839"/>
      <c r="Z10" s="839"/>
      <c r="AA10" s="839" t="s">
        <v>607</v>
      </c>
      <c r="AB10" s="839"/>
      <c r="AC10" s="839"/>
      <c r="AD10" s="839"/>
      <c r="AE10" s="840"/>
      <c r="AF10" s="841" t="s">
        <v>384</v>
      </c>
      <c r="AG10" s="842"/>
      <c r="AH10" s="842"/>
      <c r="AI10" s="842"/>
      <c r="AJ10" s="843"/>
      <c r="AK10" s="844">
        <v>355</v>
      </c>
      <c r="AL10" s="845"/>
      <c r="AM10" s="845"/>
      <c r="AN10" s="845"/>
      <c r="AO10" s="845"/>
      <c r="AP10" s="845">
        <v>1500</v>
      </c>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t="s">
        <v>588</v>
      </c>
      <c r="BT10" s="849"/>
      <c r="BU10" s="849"/>
      <c r="BV10" s="849"/>
      <c r="BW10" s="849"/>
      <c r="BX10" s="849"/>
      <c r="BY10" s="849"/>
      <c r="BZ10" s="849"/>
      <c r="CA10" s="849"/>
      <c r="CB10" s="849"/>
      <c r="CC10" s="849"/>
      <c r="CD10" s="849"/>
      <c r="CE10" s="849"/>
      <c r="CF10" s="849"/>
      <c r="CG10" s="850"/>
      <c r="CH10" s="861">
        <v>-17</v>
      </c>
      <c r="CI10" s="862"/>
      <c r="CJ10" s="862"/>
      <c r="CK10" s="862"/>
      <c r="CL10" s="863"/>
      <c r="CM10" s="861">
        <v>969</v>
      </c>
      <c r="CN10" s="862"/>
      <c r="CO10" s="862"/>
      <c r="CP10" s="862"/>
      <c r="CQ10" s="863"/>
      <c r="CR10" s="861">
        <v>145</v>
      </c>
      <c r="CS10" s="862"/>
      <c r="CT10" s="862"/>
      <c r="CU10" s="862"/>
      <c r="CV10" s="863"/>
      <c r="CW10" s="861">
        <v>18</v>
      </c>
      <c r="CX10" s="862"/>
      <c r="CY10" s="862"/>
      <c r="CZ10" s="862"/>
      <c r="DA10" s="863"/>
      <c r="DB10" s="861" t="s">
        <v>596</v>
      </c>
      <c r="DC10" s="862"/>
      <c r="DD10" s="862"/>
      <c r="DE10" s="862"/>
      <c r="DF10" s="863"/>
      <c r="DG10" s="861" t="s">
        <v>597</v>
      </c>
      <c r="DH10" s="862"/>
      <c r="DI10" s="862"/>
      <c r="DJ10" s="862"/>
      <c r="DK10" s="863"/>
      <c r="DL10" s="861" t="s">
        <v>596</v>
      </c>
      <c r="DM10" s="862"/>
      <c r="DN10" s="862"/>
      <c r="DO10" s="862"/>
      <c r="DP10" s="863"/>
      <c r="DQ10" s="861" t="s">
        <v>596</v>
      </c>
      <c r="DR10" s="862"/>
      <c r="DS10" s="862"/>
      <c r="DT10" s="862"/>
      <c r="DU10" s="863"/>
      <c r="DV10" s="864"/>
      <c r="DW10" s="865"/>
      <c r="DX10" s="865"/>
      <c r="DY10" s="865"/>
      <c r="DZ10" s="866"/>
      <c r="EA10" s="254"/>
    </row>
    <row r="11" spans="1:131" s="255" customFormat="1" ht="26.25" customHeight="1" x14ac:dyDescent="0.2">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t="s">
        <v>586</v>
      </c>
      <c r="BS11" s="848" t="s">
        <v>589</v>
      </c>
      <c r="BT11" s="849"/>
      <c r="BU11" s="849"/>
      <c r="BV11" s="849"/>
      <c r="BW11" s="849"/>
      <c r="BX11" s="849"/>
      <c r="BY11" s="849"/>
      <c r="BZ11" s="849"/>
      <c r="CA11" s="849"/>
      <c r="CB11" s="849"/>
      <c r="CC11" s="849"/>
      <c r="CD11" s="849"/>
      <c r="CE11" s="849"/>
      <c r="CF11" s="849"/>
      <c r="CG11" s="850"/>
      <c r="CH11" s="861">
        <v>13</v>
      </c>
      <c r="CI11" s="862"/>
      <c r="CJ11" s="862"/>
      <c r="CK11" s="862"/>
      <c r="CL11" s="863"/>
      <c r="CM11" s="861">
        <v>1146</v>
      </c>
      <c r="CN11" s="862"/>
      <c r="CO11" s="862"/>
      <c r="CP11" s="862"/>
      <c r="CQ11" s="863"/>
      <c r="CR11" s="861">
        <v>70</v>
      </c>
      <c r="CS11" s="862"/>
      <c r="CT11" s="862"/>
      <c r="CU11" s="862"/>
      <c r="CV11" s="863"/>
      <c r="CW11" s="861">
        <v>67</v>
      </c>
      <c r="CX11" s="862"/>
      <c r="CY11" s="862"/>
      <c r="CZ11" s="862"/>
      <c r="DA11" s="863"/>
      <c r="DB11" s="861" t="s">
        <v>596</v>
      </c>
      <c r="DC11" s="862"/>
      <c r="DD11" s="862"/>
      <c r="DE11" s="862"/>
      <c r="DF11" s="863"/>
      <c r="DG11" s="861" t="s">
        <v>596</v>
      </c>
      <c r="DH11" s="862"/>
      <c r="DI11" s="862"/>
      <c r="DJ11" s="862"/>
      <c r="DK11" s="863"/>
      <c r="DL11" s="861">
        <v>139</v>
      </c>
      <c r="DM11" s="862"/>
      <c r="DN11" s="862"/>
      <c r="DO11" s="862"/>
      <c r="DP11" s="863"/>
      <c r="DQ11" s="861">
        <v>14</v>
      </c>
      <c r="DR11" s="862"/>
      <c r="DS11" s="862"/>
      <c r="DT11" s="862"/>
      <c r="DU11" s="863"/>
      <c r="DV11" s="864"/>
      <c r="DW11" s="865"/>
      <c r="DX11" s="865"/>
      <c r="DY11" s="865"/>
      <c r="DZ11" s="866"/>
      <c r="EA11" s="254"/>
    </row>
    <row r="12" spans="1:131" s="255" customFormat="1" ht="26.25" customHeight="1" x14ac:dyDescent="0.2">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t="s">
        <v>590</v>
      </c>
      <c r="BT12" s="849"/>
      <c r="BU12" s="849"/>
      <c r="BV12" s="849"/>
      <c r="BW12" s="849"/>
      <c r="BX12" s="849"/>
      <c r="BY12" s="849"/>
      <c r="BZ12" s="849"/>
      <c r="CA12" s="849"/>
      <c r="CB12" s="849"/>
      <c r="CC12" s="849"/>
      <c r="CD12" s="849"/>
      <c r="CE12" s="849"/>
      <c r="CF12" s="849"/>
      <c r="CG12" s="850"/>
      <c r="CH12" s="861">
        <v>-10</v>
      </c>
      <c r="CI12" s="862"/>
      <c r="CJ12" s="862"/>
      <c r="CK12" s="862"/>
      <c r="CL12" s="863"/>
      <c r="CM12" s="861">
        <v>843</v>
      </c>
      <c r="CN12" s="862"/>
      <c r="CO12" s="862"/>
      <c r="CP12" s="862"/>
      <c r="CQ12" s="863"/>
      <c r="CR12" s="861">
        <v>200</v>
      </c>
      <c r="CS12" s="862"/>
      <c r="CT12" s="862"/>
      <c r="CU12" s="862"/>
      <c r="CV12" s="863"/>
      <c r="CW12" s="861">
        <v>745</v>
      </c>
      <c r="CX12" s="862"/>
      <c r="CY12" s="862"/>
      <c r="CZ12" s="862"/>
      <c r="DA12" s="863"/>
      <c r="DB12" s="861" t="s">
        <v>596</v>
      </c>
      <c r="DC12" s="862"/>
      <c r="DD12" s="862"/>
      <c r="DE12" s="862"/>
      <c r="DF12" s="863"/>
      <c r="DG12" s="861" t="s">
        <v>597</v>
      </c>
      <c r="DH12" s="862"/>
      <c r="DI12" s="862"/>
      <c r="DJ12" s="862"/>
      <c r="DK12" s="863"/>
      <c r="DL12" s="861" t="s">
        <v>596</v>
      </c>
      <c r="DM12" s="862"/>
      <c r="DN12" s="862"/>
      <c r="DO12" s="862"/>
      <c r="DP12" s="863"/>
      <c r="DQ12" s="861" t="s">
        <v>596</v>
      </c>
      <c r="DR12" s="862"/>
      <c r="DS12" s="862"/>
      <c r="DT12" s="862"/>
      <c r="DU12" s="863"/>
      <c r="DV12" s="864"/>
      <c r="DW12" s="865"/>
      <c r="DX12" s="865"/>
      <c r="DY12" s="865"/>
      <c r="DZ12" s="866"/>
      <c r="EA12" s="254"/>
    </row>
    <row r="13" spans="1:131" s="255" customFormat="1" ht="26.25" customHeight="1" x14ac:dyDescent="0.2">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t="s">
        <v>591</v>
      </c>
      <c r="BT13" s="849"/>
      <c r="BU13" s="849"/>
      <c r="BV13" s="849"/>
      <c r="BW13" s="849"/>
      <c r="BX13" s="849"/>
      <c r="BY13" s="849"/>
      <c r="BZ13" s="849"/>
      <c r="CA13" s="849"/>
      <c r="CB13" s="849"/>
      <c r="CC13" s="849"/>
      <c r="CD13" s="849"/>
      <c r="CE13" s="849"/>
      <c r="CF13" s="849"/>
      <c r="CG13" s="850"/>
      <c r="CH13" s="861">
        <v>-38</v>
      </c>
      <c r="CI13" s="862"/>
      <c r="CJ13" s="862"/>
      <c r="CK13" s="862"/>
      <c r="CL13" s="863"/>
      <c r="CM13" s="861">
        <v>15249</v>
      </c>
      <c r="CN13" s="862"/>
      <c r="CO13" s="862"/>
      <c r="CP13" s="862"/>
      <c r="CQ13" s="863"/>
      <c r="CR13" s="861">
        <v>1</v>
      </c>
      <c r="CS13" s="862"/>
      <c r="CT13" s="862"/>
      <c r="CU13" s="862"/>
      <c r="CV13" s="863"/>
      <c r="CW13" s="861" t="s">
        <v>596</v>
      </c>
      <c r="CX13" s="862"/>
      <c r="CY13" s="862"/>
      <c r="CZ13" s="862"/>
      <c r="DA13" s="863"/>
      <c r="DB13" s="861" t="s">
        <v>596</v>
      </c>
      <c r="DC13" s="862"/>
      <c r="DD13" s="862"/>
      <c r="DE13" s="862"/>
      <c r="DF13" s="863"/>
      <c r="DG13" s="861" t="s">
        <v>597</v>
      </c>
      <c r="DH13" s="862"/>
      <c r="DI13" s="862"/>
      <c r="DJ13" s="862"/>
      <c r="DK13" s="863"/>
      <c r="DL13" s="861" t="s">
        <v>596</v>
      </c>
      <c r="DM13" s="862"/>
      <c r="DN13" s="862"/>
      <c r="DO13" s="862"/>
      <c r="DP13" s="863"/>
      <c r="DQ13" s="861" t="s">
        <v>596</v>
      </c>
      <c r="DR13" s="862"/>
      <c r="DS13" s="862"/>
      <c r="DT13" s="862"/>
      <c r="DU13" s="863"/>
      <c r="DV13" s="864"/>
      <c r="DW13" s="865"/>
      <c r="DX13" s="865"/>
      <c r="DY13" s="865"/>
      <c r="DZ13" s="866"/>
      <c r="EA13" s="254"/>
    </row>
    <row r="14" spans="1:131" s="255" customFormat="1" ht="26.25" customHeight="1" x14ac:dyDescent="0.2">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t="s">
        <v>592</v>
      </c>
      <c r="BT14" s="849"/>
      <c r="BU14" s="849"/>
      <c r="BV14" s="849"/>
      <c r="BW14" s="849"/>
      <c r="BX14" s="849"/>
      <c r="BY14" s="849"/>
      <c r="BZ14" s="849"/>
      <c r="CA14" s="849"/>
      <c r="CB14" s="849"/>
      <c r="CC14" s="849"/>
      <c r="CD14" s="849"/>
      <c r="CE14" s="849"/>
      <c r="CF14" s="849"/>
      <c r="CG14" s="850"/>
      <c r="CH14" s="861">
        <v>25</v>
      </c>
      <c r="CI14" s="862"/>
      <c r="CJ14" s="862"/>
      <c r="CK14" s="862"/>
      <c r="CL14" s="863"/>
      <c r="CM14" s="861">
        <v>796</v>
      </c>
      <c r="CN14" s="862"/>
      <c r="CO14" s="862"/>
      <c r="CP14" s="862"/>
      <c r="CQ14" s="863"/>
      <c r="CR14" s="861">
        <v>6</v>
      </c>
      <c r="CS14" s="862"/>
      <c r="CT14" s="862"/>
      <c r="CU14" s="862"/>
      <c r="CV14" s="863"/>
      <c r="CW14" s="861" t="s">
        <v>596</v>
      </c>
      <c r="CX14" s="862"/>
      <c r="CY14" s="862"/>
      <c r="CZ14" s="862"/>
      <c r="DA14" s="863"/>
      <c r="DB14" s="861" t="s">
        <v>596</v>
      </c>
      <c r="DC14" s="862"/>
      <c r="DD14" s="862"/>
      <c r="DE14" s="862"/>
      <c r="DF14" s="863"/>
      <c r="DG14" s="861" t="s">
        <v>597</v>
      </c>
      <c r="DH14" s="862"/>
      <c r="DI14" s="862"/>
      <c r="DJ14" s="862"/>
      <c r="DK14" s="863"/>
      <c r="DL14" s="861" t="s">
        <v>596</v>
      </c>
      <c r="DM14" s="862"/>
      <c r="DN14" s="862"/>
      <c r="DO14" s="862"/>
      <c r="DP14" s="863"/>
      <c r="DQ14" s="861" t="s">
        <v>596</v>
      </c>
      <c r="DR14" s="862"/>
      <c r="DS14" s="862"/>
      <c r="DT14" s="862"/>
      <c r="DU14" s="863"/>
      <c r="DV14" s="864"/>
      <c r="DW14" s="865"/>
      <c r="DX14" s="865"/>
      <c r="DY14" s="865"/>
      <c r="DZ14" s="866"/>
      <c r="EA14" s="254"/>
    </row>
    <row r="15" spans="1:131" s="255" customFormat="1" ht="26.25" customHeight="1" x14ac:dyDescent="0.2">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t="s">
        <v>593</v>
      </c>
      <c r="BT15" s="849"/>
      <c r="BU15" s="849"/>
      <c r="BV15" s="849"/>
      <c r="BW15" s="849"/>
      <c r="BX15" s="849"/>
      <c r="BY15" s="849"/>
      <c r="BZ15" s="849"/>
      <c r="CA15" s="849"/>
      <c r="CB15" s="849"/>
      <c r="CC15" s="849"/>
      <c r="CD15" s="849"/>
      <c r="CE15" s="849"/>
      <c r="CF15" s="849"/>
      <c r="CG15" s="850"/>
      <c r="CH15" s="861">
        <v>1</v>
      </c>
      <c r="CI15" s="862"/>
      <c r="CJ15" s="862"/>
      <c r="CK15" s="862"/>
      <c r="CL15" s="863"/>
      <c r="CM15" s="861">
        <v>71</v>
      </c>
      <c r="CN15" s="862"/>
      <c r="CO15" s="862"/>
      <c r="CP15" s="862"/>
      <c r="CQ15" s="863"/>
      <c r="CR15" s="861">
        <v>5</v>
      </c>
      <c r="CS15" s="862"/>
      <c r="CT15" s="862"/>
      <c r="CU15" s="862"/>
      <c r="CV15" s="863"/>
      <c r="CW15" s="861" t="s">
        <v>596</v>
      </c>
      <c r="CX15" s="862"/>
      <c r="CY15" s="862"/>
      <c r="CZ15" s="862"/>
      <c r="DA15" s="863"/>
      <c r="DB15" s="861" t="s">
        <v>596</v>
      </c>
      <c r="DC15" s="862"/>
      <c r="DD15" s="862"/>
      <c r="DE15" s="862"/>
      <c r="DF15" s="863"/>
      <c r="DG15" s="861" t="s">
        <v>597</v>
      </c>
      <c r="DH15" s="862"/>
      <c r="DI15" s="862"/>
      <c r="DJ15" s="862"/>
      <c r="DK15" s="863"/>
      <c r="DL15" s="861" t="s">
        <v>596</v>
      </c>
      <c r="DM15" s="862"/>
      <c r="DN15" s="862"/>
      <c r="DO15" s="862"/>
      <c r="DP15" s="863"/>
      <c r="DQ15" s="861" t="s">
        <v>596</v>
      </c>
      <c r="DR15" s="862"/>
      <c r="DS15" s="862"/>
      <c r="DT15" s="862"/>
      <c r="DU15" s="863"/>
      <c r="DV15" s="864"/>
      <c r="DW15" s="865"/>
      <c r="DX15" s="865"/>
      <c r="DY15" s="865"/>
      <c r="DZ15" s="866"/>
      <c r="EA15" s="254"/>
    </row>
    <row r="16" spans="1:131" s="255" customFormat="1" ht="26.25" customHeight="1" x14ac:dyDescent="0.2">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t="s">
        <v>594</v>
      </c>
      <c r="BT16" s="849"/>
      <c r="BU16" s="849"/>
      <c r="BV16" s="849"/>
      <c r="BW16" s="849"/>
      <c r="BX16" s="849"/>
      <c r="BY16" s="849"/>
      <c r="BZ16" s="849"/>
      <c r="CA16" s="849"/>
      <c r="CB16" s="849"/>
      <c r="CC16" s="849"/>
      <c r="CD16" s="849"/>
      <c r="CE16" s="849"/>
      <c r="CF16" s="849"/>
      <c r="CG16" s="850"/>
      <c r="CH16" s="861">
        <v>0</v>
      </c>
      <c r="CI16" s="862"/>
      <c r="CJ16" s="862"/>
      <c r="CK16" s="862"/>
      <c r="CL16" s="863"/>
      <c r="CM16" s="861">
        <v>919</v>
      </c>
      <c r="CN16" s="862"/>
      <c r="CO16" s="862"/>
      <c r="CP16" s="862"/>
      <c r="CQ16" s="863"/>
      <c r="CR16" s="861">
        <v>2</v>
      </c>
      <c r="CS16" s="862"/>
      <c r="CT16" s="862"/>
      <c r="CU16" s="862"/>
      <c r="CV16" s="863"/>
      <c r="CW16" s="861" t="s">
        <v>596</v>
      </c>
      <c r="CX16" s="862"/>
      <c r="CY16" s="862"/>
      <c r="CZ16" s="862"/>
      <c r="DA16" s="863"/>
      <c r="DB16" s="861" t="s">
        <v>596</v>
      </c>
      <c r="DC16" s="862"/>
      <c r="DD16" s="862"/>
      <c r="DE16" s="862"/>
      <c r="DF16" s="863"/>
      <c r="DG16" s="861" t="s">
        <v>597</v>
      </c>
      <c r="DH16" s="862"/>
      <c r="DI16" s="862"/>
      <c r="DJ16" s="862"/>
      <c r="DK16" s="863"/>
      <c r="DL16" s="861" t="s">
        <v>596</v>
      </c>
      <c r="DM16" s="862"/>
      <c r="DN16" s="862"/>
      <c r="DO16" s="862"/>
      <c r="DP16" s="863"/>
      <c r="DQ16" s="861" t="s">
        <v>596</v>
      </c>
      <c r="DR16" s="862"/>
      <c r="DS16" s="862"/>
      <c r="DT16" s="862"/>
      <c r="DU16" s="863"/>
      <c r="DV16" s="864"/>
      <c r="DW16" s="865"/>
      <c r="DX16" s="865"/>
      <c r="DY16" s="865"/>
      <c r="DZ16" s="866"/>
      <c r="EA16" s="254"/>
    </row>
    <row r="17" spans="1:131" s="255" customFormat="1" ht="26.25" customHeight="1" x14ac:dyDescent="0.2">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2">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2">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2">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5">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2">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385</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5">
      <c r="A23" s="264" t="s">
        <v>386</v>
      </c>
      <c r="B23" s="870" t="s">
        <v>387</v>
      </c>
      <c r="C23" s="871"/>
      <c r="D23" s="871"/>
      <c r="E23" s="871"/>
      <c r="F23" s="871"/>
      <c r="G23" s="871"/>
      <c r="H23" s="871"/>
      <c r="I23" s="871"/>
      <c r="J23" s="871"/>
      <c r="K23" s="871"/>
      <c r="L23" s="871"/>
      <c r="M23" s="871"/>
      <c r="N23" s="871"/>
      <c r="O23" s="871"/>
      <c r="P23" s="872"/>
      <c r="Q23" s="873">
        <v>152028</v>
      </c>
      <c r="R23" s="874"/>
      <c r="S23" s="874"/>
      <c r="T23" s="874"/>
      <c r="U23" s="874"/>
      <c r="V23" s="874">
        <v>145741</v>
      </c>
      <c r="W23" s="874"/>
      <c r="X23" s="874"/>
      <c r="Y23" s="874"/>
      <c r="Z23" s="874"/>
      <c r="AA23" s="874">
        <v>6287</v>
      </c>
      <c r="AB23" s="874"/>
      <c r="AC23" s="874"/>
      <c r="AD23" s="874"/>
      <c r="AE23" s="875"/>
      <c r="AF23" s="876">
        <v>5846</v>
      </c>
      <c r="AG23" s="874"/>
      <c r="AH23" s="874"/>
      <c r="AI23" s="874"/>
      <c r="AJ23" s="877"/>
      <c r="AK23" s="878"/>
      <c r="AL23" s="879"/>
      <c r="AM23" s="879"/>
      <c r="AN23" s="879"/>
      <c r="AO23" s="879"/>
      <c r="AP23" s="874">
        <v>77260</v>
      </c>
      <c r="AQ23" s="874"/>
      <c r="AR23" s="874"/>
      <c r="AS23" s="874"/>
      <c r="AT23" s="874"/>
      <c r="AU23" s="880"/>
      <c r="AV23" s="880"/>
      <c r="AW23" s="880"/>
      <c r="AX23" s="880"/>
      <c r="AY23" s="881"/>
      <c r="AZ23" s="889" t="s">
        <v>388</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2">
      <c r="A24" s="888" t="s">
        <v>389</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5">
      <c r="A25" s="829" t="s">
        <v>390</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2">
      <c r="A26" s="820" t="s">
        <v>363</v>
      </c>
      <c r="B26" s="821"/>
      <c r="C26" s="821"/>
      <c r="D26" s="821"/>
      <c r="E26" s="821"/>
      <c r="F26" s="821"/>
      <c r="G26" s="821"/>
      <c r="H26" s="821"/>
      <c r="I26" s="821"/>
      <c r="J26" s="821"/>
      <c r="K26" s="821"/>
      <c r="L26" s="821"/>
      <c r="M26" s="821"/>
      <c r="N26" s="821"/>
      <c r="O26" s="821"/>
      <c r="P26" s="822"/>
      <c r="Q26" s="797" t="s">
        <v>391</v>
      </c>
      <c r="R26" s="798"/>
      <c r="S26" s="798"/>
      <c r="T26" s="798"/>
      <c r="U26" s="799"/>
      <c r="V26" s="797" t="s">
        <v>392</v>
      </c>
      <c r="W26" s="798"/>
      <c r="X26" s="798"/>
      <c r="Y26" s="798"/>
      <c r="Z26" s="799"/>
      <c r="AA26" s="797" t="s">
        <v>393</v>
      </c>
      <c r="AB26" s="798"/>
      <c r="AC26" s="798"/>
      <c r="AD26" s="798"/>
      <c r="AE26" s="798"/>
      <c r="AF26" s="892" t="s">
        <v>394</v>
      </c>
      <c r="AG26" s="893"/>
      <c r="AH26" s="893"/>
      <c r="AI26" s="893"/>
      <c r="AJ26" s="894"/>
      <c r="AK26" s="798" t="s">
        <v>395</v>
      </c>
      <c r="AL26" s="798"/>
      <c r="AM26" s="798"/>
      <c r="AN26" s="798"/>
      <c r="AO26" s="799"/>
      <c r="AP26" s="797" t="s">
        <v>396</v>
      </c>
      <c r="AQ26" s="798"/>
      <c r="AR26" s="798"/>
      <c r="AS26" s="798"/>
      <c r="AT26" s="799"/>
      <c r="AU26" s="797" t="s">
        <v>397</v>
      </c>
      <c r="AV26" s="798"/>
      <c r="AW26" s="798"/>
      <c r="AX26" s="798"/>
      <c r="AY26" s="799"/>
      <c r="AZ26" s="797" t="s">
        <v>398</v>
      </c>
      <c r="BA26" s="798"/>
      <c r="BB26" s="798"/>
      <c r="BC26" s="798"/>
      <c r="BD26" s="799"/>
      <c r="BE26" s="797" t="s">
        <v>370</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5">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2">
      <c r="A28" s="266">
        <v>1</v>
      </c>
      <c r="B28" s="811" t="s">
        <v>399</v>
      </c>
      <c r="C28" s="812"/>
      <c r="D28" s="812"/>
      <c r="E28" s="812"/>
      <c r="F28" s="812"/>
      <c r="G28" s="812"/>
      <c r="H28" s="812"/>
      <c r="I28" s="812"/>
      <c r="J28" s="812"/>
      <c r="K28" s="812"/>
      <c r="L28" s="812"/>
      <c r="M28" s="812"/>
      <c r="N28" s="812"/>
      <c r="O28" s="812"/>
      <c r="P28" s="813"/>
      <c r="Q28" s="902">
        <v>40326</v>
      </c>
      <c r="R28" s="903"/>
      <c r="S28" s="903"/>
      <c r="T28" s="903"/>
      <c r="U28" s="903"/>
      <c r="V28" s="903">
        <v>38871</v>
      </c>
      <c r="W28" s="903"/>
      <c r="X28" s="903"/>
      <c r="Y28" s="903"/>
      <c r="Z28" s="903"/>
      <c r="AA28" s="903">
        <v>1455</v>
      </c>
      <c r="AB28" s="903"/>
      <c r="AC28" s="903"/>
      <c r="AD28" s="903"/>
      <c r="AE28" s="904"/>
      <c r="AF28" s="905">
        <v>1455</v>
      </c>
      <c r="AG28" s="903"/>
      <c r="AH28" s="903"/>
      <c r="AI28" s="903"/>
      <c r="AJ28" s="906"/>
      <c r="AK28" s="907">
        <v>3154</v>
      </c>
      <c r="AL28" s="898"/>
      <c r="AM28" s="898"/>
      <c r="AN28" s="898"/>
      <c r="AO28" s="898"/>
      <c r="AP28" s="898"/>
      <c r="AQ28" s="898"/>
      <c r="AR28" s="898"/>
      <c r="AS28" s="898"/>
      <c r="AT28" s="898"/>
      <c r="AU28" s="898"/>
      <c r="AV28" s="898"/>
      <c r="AW28" s="898"/>
      <c r="AX28" s="898"/>
      <c r="AY28" s="898"/>
      <c r="AZ28" s="899"/>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2">
      <c r="A29" s="266">
        <v>2</v>
      </c>
      <c r="B29" s="835" t="s">
        <v>400</v>
      </c>
      <c r="C29" s="836"/>
      <c r="D29" s="836"/>
      <c r="E29" s="836"/>
      <c r="F29" s="836"/>
      <c r="G29" s="836"/>
      <c r="H29" s="836"/>
      <c r="I29" s="836"/>
      <c r="J29" s="836"/>
      <c r="K29" s="836"/>
      <c r="L29" s="836"/>
      <c r="M29" s="836"/>
      <c r="N29" s="836"/>
      <c r="O29" s="836"/>
      <c r="P29" s="837"/>
      <c r="Q29" s="838">
        <v>27955</v>
      </c>
      <c r="R29" s="839"/>
      <c r="S29" s="839"/>
      <c r="T29" s="839"/>
      <c r="U29" s="839"/>
      <c r="V29" s="839">
        <v>27600</v>
      </c>
      <c r="W29" s="839"/>
      <c r="X29" s="839"/>
      <c r="Y29" s="839"/>
      <c r="Z29" s="839"/>
      <c r="AA29" s="839">
        <v>355</v>
      </c>
      <c r="AB29" s="839"/>
      <c r="AC29" s="839"/>
      <c r="AD29" s="839"/>
      <c r="AE29" s="840"/>
      <c r="AF29" s="841">
        <v>355</v>
      </c>
      <c r="AG29" s="842"/>
      <c r="AH29" s="842"/>
      <c r="AI29" s="842"/>
      <c r="AJ29" s="843"/>
      <c r="AK29" s="910">
        <v>4068</v>
      </c>
      <c r="AL29" s="911"/>
      <c r="AM29" s="911"/>
      <c r="AN29" s="911"/>
      <c r="AO29" s="911"/>
      <c r="AP29" s="911"/>
      <c r="AQ29" s="911"/>
      <c r="AR29" s="911"/>
      <c r="AS29" s="911"/>
      <c r="AT29" s="911"/>
      <c r="AU29" s="911"/>
      <c r="AV29" s="911"/>
      <c r="AW29" s="911"/>
      <c r="AX29" s="911"/>
      <c r="AY29" s="911"/>
      <c r="AZ29" s="912"/>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2">
      <c r="A30" s="266">
        <v>3</v>
      </c>
      <c r="B30" s="835" t="s">
        <v>401</v>
      </c>
      <c r="C30" s="836"/>
      <c r="D30" s="836"/>
      <c r="E30" s="836"/>
      <c r="F30" s="836"/>
      <c r="G30" s="836"/>
      <c r="H30" s="836"/>
      <c r="I30" s="836"/>
      <c r="J30" s="836"/>
      <c r="K30" s="836"/>
      <c r="L30" s="836"/>
      <c r="M30" s="836"/>
      <c r="N30" s="836"/>
      <c r="O30" s="836"/>
      <c r="P30" s="837"/>
      <c r="Q30" s="838">
        <v>5756</v>
      </c>
      <c r="R30" s="839"/>
      <c r="S30" s="839"/>
      <c r="T30" s="839"/>
      <c r="U30" s="839"/>
      <c r="V30" s="839">
        <v>5626</v>
      </c>
      <c r="W30" s="839"/>
      <c r="X30" s="839"/>
      <c r="Y30" s="839"/>
      <c r="Z30" s="839"/>
      <c r="AA30" s="839">
        <v>130</v>
      </c>
      <c r="AB30" s="839"/>
      <c r="AC30" s="839"/>
      <c r="AD30" s="839"/>
      <c r="AE30" s="840"/>
      <c r="AF30" s="841">
        <v>130</v>
      </c>
      <c r="AG30" s="842"/>
      <c r="AH30" s="842"/>
      <c r="AI30" s="842"/>
      <c r="AJ30" s="843"/>
      <c r="AK30" s="910">
        <v>685</v>
      </c>
      <c r="AL30" s="911"/>
      <c r="AM30" s="911"/>
      <c r="AN30" s="911"/>
      <c r="AO30" s="911"/>
      <c r="AP30" s="911"/>
      <c r="AQ30" s="911"/>
      <c r="AR30" s="911"/>
      <c r="AS30" s="911"/>
      <c r="AT30" s="911"/>
      <c r="AU30" s="911"/>
      <c r="AV30" s="911"/>
      <c r="AW30" s="911"/>
      <c r="AX30" s="911"/>
      <c r="AY30" s="911"/>
      <c r="AZ30" s="912"/>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2">
      <c r="A31" s="266">
        <v>4</v>
      </c>
      <c r="B31" s="835" t="s">
        <v>402</v>
      </c>
      <c r="C31" s="836"/>
      <c r="D31" s="836"/>
      <c r="E31" s="836"/>
      <c r="F31" s="836"/>
      <c r="G31" s="836"/>
      <c r="H31" s="836"/>
      <c r="I31" s="836"/>
      <c r="J31" s="836"/>
      <c r="K31" s="836"/>
      <c r="L31" s="836"/>
      <c r="M31" s="836"/>
      <c r="N31" s="836"/>
      <c r="O31" s="836"/>
      <c r="P31" s="837"/>
      <c r="Q31" s="838">
        <v>61</v>
      </c>
      <c r="R31" s="839"/>
      <c r="S31" s="839"/>
      <c r="T31" s="839"/>
      <c r="U31" s="839"/>
      <c r="V31" s="839">
        <v>61</v>
      </c>
      <c r="W31" s="839"/>
      <c r="X31" s="839"/>
      <c r="Y31" s="839"/>
      <c r="Z31" s="839"/>
      <c r="AA31" s="839" t="s">
        <v>607</v>
      </c>
      <c r="AB31" s="839"/>
      <c r="AC31" s="839"/>
      <c r="AD31" s="839"/>
      <c r="AE31" s="840"/>
      <c r="AF31" s="841" t="s">
        <v>384</v>
      </c>
      <c r="AG31" s="842"/>
      <c r="AH31" s="842"/>
      <c r="AI31" s="842"/>
      <c r="AJ31" s="843"/>
      <c r="AK31" s="910">
        <v>61</v>
      </c>
      <c r="AL31" s="911"/>
      <c r="AM31" s="911"/>
      <c r="AN31" s="911"/>
      <c r="AO31" s="911"/>
      <c r="AP31" s="911"/>
      <c r="AQ31" s="911"/>
      <c r="AR31" s="911"/>
      <c r="AS31" s="911"/>
      <c r="AT31" s="911"/>
      <c r="AU31" s="911"/>
      <c r="AV31" s="911"/>
      <c r="AW31" s="911"/>
      <c r="AX31" s="911"/>
      <c r="AY31" s="911"/>
      <c r="AZ31" s="912"/>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2">
      <c r="A32" s="266">
        <v>5</v>
      </c>
      <c r="B32" s="835" t="s">
        <v>403</v>
      </c>
      <c r="C32" s="836"/>
      <c r="D32" s="836"/>
      <c r="E32" s="836"/>
      <c r="F32" s="836"/>
      <c r="G32" s="836"/>
      <c r="H32" s="836"/>
      <c r="I32" s="836"/>
      <c r="J32" s="836"/>
      <c r="K32" s="836"/>
      <c r="L32" s="836"/>
      <c r="M32" s="836"/>
      <c r="N32" s="836"/>
      <c r="O32" s="836"/>
      <c r="P32" s="837"/>
      <c r="Q32" s="838">
        <v>12146</v>
      </c>
      <c r="R32" s="839"/>
      <c r="S32" s="839"/>
      <c r="T32" s="839"/>
      <c r="U32" s="839"/>
      <c r="V32" s="839">
        <v>11946</v>
      </c>
      <c r="W32" s="839"/>
      <c r="X32" s="839"/>
      <c r="Y32" s="839"/>
      <c r="Z32" s="839"/>
      <c r="AA32" s="839">
        <v>201</v>
      </c>
      <c r="AB32" s="839"/>
      <c r="AC32" s="839"/>
      <c r="AD32" s="839"/>
      <c r="AE32" s="840"/>
      <c r="AF32" s="841">
        <v>1585</v>
      </c>
      <c r="AG32" s="842"/>
      <c r="AH32" s="842"/>
      <c r="AI32" s="842"/>
      <c r="AJ32" s="843"/>
      <c r="AK32" s="910">
        <v>4529</v>
      </c>
      <c r="AL32" s="911"/>
      <c r="AM32" s="911"/>
      <c r="AN32" s="911"/>
      <c r="AO32" s="911"/>
      <c r="AP32" s="911">
        <v>50580</v>
      </c>
      <c r="AQ32" s="911"/>
      <c r="AR32" s="911"/>
      <c r="AS32" s="911"/>
      <c r="AT32" s="911"/>
      <c r="AU32" s="911">
        <v>30500</v>
      </c>
      <c r="AV32" s="911"/>
      <c r="AW32" s="911"/>
      <c r="AX32" s="911"/>
      <c r="AY32" s="911"/>
      <c r="AZ32" s="912" t="s">
        <v>603</v>
      </c>
      <c r="BA32" s="912"/>
      <c r="BB32" s="912"/>
      <c r="BC32" s="912"/>
      <c r="BD32" s="912"/>
      <c r="BE32" s="908" t="s">
        <v>404</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2">
      <c r="A33" s="266">
        <v>6</v>
      </c>
      <c r="B33" s="835" t="s">
        <v>405</v>
      </c>
      <c r="C33" s="836"/>
      <c r="D33" s="836"/>
      <c r="E33" s="836"/>
      <c r="F33" s="836"/>
      <c r="G33" s="836"/>
      <c r="H33" s="836"/>
      <c r="I33" s="836"/>
      <c r="J33" s="836"/>
      <c r="K33" s="836"/>
      <c r="L33" s="836"/>
      <c r="M33" s="836"/>
      <c r="N33" s="836"/>
      <c r="O33" s="836"/>
      <c r="P33" s="837"/>
      <c r="Q33" s="838">
        <v>19677</v>
      </c>
      <c r="R33" s="839"/>
      <c r="S33" s="839"/>
      <c r="T33" s="839"/>
      <c r="U33" s="839"/>
      <c r="V33" s="839">
        <v>20274</v>
      </c>
      <c r="W33" s="839"/>
      <c r="X33" s="839"/>
      <c r="Y33" s="839"/>
      <c r="Z33" s="839"/>
      <c r="AA33" s="839">
        <v>-597</v>
      </c>
      <c r="AB33" s="839"/>
      <c r="AC33" s="839"/>
      <c r="AD33" s="839"/>
      <c r="AE33" s="840"/>
      <c r="AF33" s="841">
        <v>5717</v>
      </c>
      <c r="AG33" s="842"/>
      <c r="AH33" s="842"/>
      <c r="AI33" s="842"/>
      <c r="AJ33" s="843"/>
      <c r="AK33" s="910">
        <v>1375</v>
      </c>
      <c r="AL33" s="911"/>
      <c r="AM33" s="911"/>
      <c r="AN33" s="911"/>
      <c r="AO33" s="911"/>
      <c r="AP33" s="911">
        <v>12147</v>
      </c>
      <c r="AQ33" s="911"/>
      <c r="AR33" s="911"/>
      <c r="AS33" s="911"/>
      <c r="AT33" s="911"/>
      <c r="AU33" s="911">
        <v>6074</v>
      </c>
      <c r="AV33" s="911"/>
      <c r="AW33" s="911"/>
      <c r="AX33" s="911"/>
      <c r="AY33" s="911"/>
      <c r="AZ33" s="912" t="s">
        <v>604</v>
      </c>
      <c r="BA33" s="912"/>
      <c r="BB33" s="912"/>
      <c r="BC33" s="912"/>
      <c r="BD33" s="912"/>
      <c r="BE33" s="908" t="s">
        <v>404</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2">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2">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2">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2">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2">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2">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2">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2">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2">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2">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2">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2">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2">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2">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2">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2">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2">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2">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2">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2">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2">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2">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2">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2">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2">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2">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2">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5">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2">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406</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5">
      <c r="A63" s="264" t="s">
        <v>386</v>
      </c>
      <c r="B63" s="870" t="s">
        <v>407</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9242</v>
      </c>
      <c r="AG63" s="922"/>
      <c r="AH63" s="922"/>
      <c r="AI63" s="922"/>
      <c r="AJ63" s="923"/>
      <c r="AK63" s="924"/>
      <c r="AL63" s="919"/>
      <c r="AM63" s="919"/>
      <c r="AN63" s="919"/>
      <c r="AO63" s="919"/>
      <c r="AP63" s="922"/>
      <c r="AQ63" s="922"/>
      <c r="AR63" s="922"/>
      <c r="AS63" s="922"/>
      <c r="AT63" s="922"/>
      <c r="AU63" s="922"/>
      <c r="AV63" s="922"/>
      <c r="AW63" s="922"/>
      <c r="AX63" s="922"/>
      <c r="AY63" s="922"/>
      <c r="AZ63" s="926"/>
      <c r="BA63" s="926"/>
      <c r="BB63" s="926"/>
      <c r="BC63" s="926"/>
      <c r="BD63" s="926"/>
      <c r="BE63" s="927"/>
      <c r="BF63" s="927"/>
      <c r="BG63" s="927"/>
      <c r="BH63" s="927"/>
      <c r="BI63" s="928"/>
      <c r="BJ63" s="929" t="s">
        <v>408</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5">
      <c r="A65" s="252" t="s">
        <v>409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2">
      <c r="A66" s="820" t="s">
        <v>410</v>
      </c>
      <c r="B66" s="821"/>
      <c r="C66" s="821"/>
      <c r="D66" s="821"/>
      <c r="E66" s="821"/>
      <c r="F66" s="821"/>
      <c r="G66" s="821"/>
      <c r="H66" s="821"/>
      <c r="I66" s="821"/>
      <c r="J66" s="821"/>
      <c r="K66" s="821"/>
      <c r="L66" s="821"/>
      <c r="M66" s="821"/>
      <c r="N66" s="821"/>
      <c r="O66" s="821"/>
      <c r="P66" s="822"/>
      <c r="Q66" s="797" t="s">
        <v>411</v>
      </c>
      <c r="R66" s="798"/>
      <c r="S66" s="798"/>
      <c r="T66" s="798"/>
      <c r="U66" s="799"/>
      <c r="V66" s="797" t="s">
        <v>412</v>
      </c>
      <c r="W66" s="798"/>
      <c r="X66" s="798"/>
      <c r="Y66" s="798"/>
      <c r="Z66" s="799"/>
      <c r="AA66" s="797" t="s">
        <v>413</v>
      </c>
      <c r="AB66" s="798"/>
      <c r="AC66" s="798"/>
      <c r="AD66" s="798"/>
      <c r="AE66" s="799"/>
      <c r="AF66" s="932" t="s">
        <v>414</v>
      </c>
      <c r="AG66" s="893"/>
      <c r="AH66" s="893"/>
      <c r="AI66" s="893"/>
      <c r="AJ66" s="933"/>
      <c r="AK66" s="797" t="s">
        <v>415</v>
      </c>
      <c r="AL66" s="821"/>
      <c r="AM66" s="821"/>
      <c r="AN66" s="821"/>
      <c r="AO66" s="822"/>
      <c r="AP66" s="797" t="s">
        <v>416</v>
      </c>
      <c r="AQ66" s="798"/>
      <c r="AR66" s="798"/>
      <c r="AS66" s="798"/>
      <c r="AT66" s="799"/>
      <c r="AU66" s="797" t="s">
        <v>417</v>
      </c>
      <c r="AV66" s="798"/>
      <c r="AW66" s="798"/>
      <c r="AX66" s="798"/>
      <c r="AY66" s="799"/>
      <c r="AZ66" s="797" t="s">
        <v>370</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5">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2">
      <c r="A68" s="258">
        <v>1</v>
      </c>
      <c r="B68" s="949" t="s">
        <v>583</v>
      </c>
      <c r="C68" s="950"/>
      <c r="D68" s="950"/>
      <c r="E68" s="950"/>
      <c r="F68" s="950"/>
      <c r="G68" s="950"/>
      <c r="H68" s="950"/>
      <c r="I68" s="950"/>
      <c r="J68" s="950"/>
      <c r="K68" s="950"/>
      <c r="L68" s="950"/>
      <c r="M68" s="950"/>
      <c r="N68" s="950"/>
      <c r="O68" s="950"/>
      <c r="P68" s="951"/>
      <c r="Q68" s="952">
        <v>4857</v>
      </c>
      <c r="R68" s="946"/>
      <c r="S68" s="946"/>
      <c r="T68" s="946"/>
      <c r="U68" s="946"/>
      <c r="V68" s="946">
        <v>3573</v>
      </c>
      <c r="W68" s="946"/>
      <c r="X68" s="946"/>
      <c r="Y68" s="946"/>
      <c r="Z68" s="946"/>
      <c r="AA68" s="946">
        <v>1284</v>
      </c>
      <c r="AB68" s="946"/>
      <c r="AC68" s="946"/>
      <c r="AD68" s="946"/>
      <c r="AE68" s="946"/>
      <c r="AF68" s="946">
        <v>1284</v>
      </c>
      <c r="AG68" s="946"/>
      <c r="AH68" s="946"/>
      <c r="AI68" s="946"/>
      <c r="AJ68" s="946"/>
      <c r="AK68" s="946">
        <v>636</v>
      </c>
      <c r="AL68" s="946"/>
      <c r="AM68" s="946"/>
      <c r="AN68" s="946"/>
      <c r="AO68" s="946"/>
      <c r="AP68" s="946" t="s">
        <v>604</v>
      </c>
      <c r="AQ68" s="946"/>
      <c r="AR68" s="946"/>
      <c r="AS68" s="946"/>
      <c r="AT68" s="946"/>
      <c r="AU68" s="946" t="s">
        <v>604</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2">
      <c r="A69" s="261">
        <v>2</v>
      </c>
      <c r="B69" s="953" t="s">
        <v>584</v>
      </c>
      <c r="C69" s="954"/>
      <c r="D69" s="954"/>
      <c r="E69" s="954"/>
      <c r="F69" s="954"/>
      <c r="G69" s="954"/>
      <c r="H69" s="954"/>
      <c r="I69" s="954"/>
      <c r="J69" s="954"/>
      <c r="K69" s="954"/>
      <c r="L69" s="954"/>
      <c r="M69" s="954"/>
      <c r="N69" s="954"/>
      <c r="O69" s="954"/>
      <c r="P69" s="955"/>
      <c r="Q69" s="956">
        <v>904813</v>
      </c>
      <c r="R69" s="911"/>
      <c r="S69" s="911"/>
      <c r="T69" s="911"/>
      <c r="U69" s="911"/>
      <c r="V69" s="911">
        <v>891291</v>
      </c>
      <c r="W69" s="911"/>
      <c r="X69" s="911"/>
      <c r="Y69" s="911"/>
      <c r="Z69" s="911"/>
      <c r="AA69" s="911">
        <v>13521</v>
      </c>
      <c r="AB69" s="911"/>
      <c r="AC69" s="911"/>
      <c r="AD69" s="911"/>
      <c r="AE69" s="911"/>
      <c r="AF69" s="911">
        <v>13521</v>
      </c>
      <c r="AG69" s="911"/>
      <c r="AH69" s="911"/>
      <c r="AI69" s="911"/>
      <c r="AJ69" s="911"/>
      <c r="AK69" s="911">
        <v>6476</v>
      </c>
      <c r="AL69" s="911"/>
      <c r="AM69" s="911"/>
      <c r="AN69" s="911"/>
      <c r="AO69" s="911"/>
      <c r="AP69" s="911" t="s">
        <v>604</v>
      </c>
      <c r="AQ69" s="911"/>
      <c r="AR69" s="911"/>
      <c r="AS69" s="911"/>
      <c r="AT69" s="911"/>
      <c r="AU69" s="911" t="s">
        <v>605</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2">
      <c r="A70" s="261">
        <v>3</v>
      </c>
      <c r="B70" s="953"/>
      <c r="C70" s="954"/>
      <c r="D70" s="954"/>
      <c r="E70" s="954"/>
      <c r="F70" s="954"/>
      <c r="G70" s="954"/>
      <c r="H70" s="954"/>
      <c r="I70" s="954"/>
      <c r="J70" s="954"/>
      <c r="K70" s="954"/>
      <c r="L70" s="954"/>
      <c r="M70" s="954"/>
      <c r="N70" s="954"/>
      <c r="O70" s="954"/>
      <c r="P70" s="955"/>
      <c r="Q70" s="956"/>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2">
      <c r="A71" s="261">
        <v>4</v>
      </c>
      <c r="B71" s="953"/>
      <c r="C71" s="954"/>
      <c r="D71" s="954"/>
      <c r="E71" s="954"/>
      <c r="F71" s="954"/>
      <c r="G71" s="954"/>
      <c r="H71" s="954"/>
      <c r="I71" s="954"/>
      <c r="J71" s="954"/>
      <c r="K71" s="954"/>
      <c r="L71" s="954"/>
      <c r="M71" s="954"/>
      <c r="N71" s="954"/>
      <c r="O71" s="954"/>
      <c r="P71" s="955"/>
      <c r="Q71" s="956"/>
      <c r="R71" s="911"/>
      <c r="S71" s="911"/>
      <c r="T71" s="911"/>
      <c r="U71" s="911"/>
      <c r="V71" s="911"/>
      <c r="W71" s="911"/>
      <c r="X71" s="911"/>
      <c r="Y71" s="911"/>
      <c r="Z71" s="911"/>
      <c r="AA71" s="911"/>
      <c r="AB71" s="911"/>
      <c r="AC71" s="911"/>
      <c r="AD71" s="911"/>
      <c r="AE71" s="911"/>
      <c r="AF71" s="911"/>
      <c r="AG71" s="911"/>
      <c r="AH71" s="911"/>
      <c r="AI71" s="911"/>
      <c r="AJ71" s="911"/>
      <c r="AK71" s="911"/>
      <c r="AL71" s="911"/>
      <c r="AM71" s="911"/>
      <c r="AN71" s="911"/>
      <c r="AO71" s="911"/>
      <c r="AP71" s="911"/>
      <c r="AQ71" s="911"/>
      <c r="AR71" s="911"/>
      <c r="AS71" s="911"/>
      <c r="AT71" s="911"/>
      <c r="AU71" s="911"/>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2">
      <c r="A72" s="261">
        <v>5</v>
      </c>
      <c r="B72" s="953"/>
      <c r="C72" s="954"/>
      <c r="D72" s="954"/>
      <c r="E72" s="954"/>
      <c r="F72" s="954"/>
      <c r="G72" s="954"/>
      <c r="H72" s="954"/>
      <c r="I72" s="954"/>
      <c r="J72" s="954"/>
      <c r="K72" s="954"/>
      <c r="L72" s="954"/>
      <c r="M72" s="954"/>
      <c r="N72" s="954"/>
      <c r="O72" s="954"/>
      <c r="P72" s="955"/>
      <c r="Q72" s="956"/>
      <c r="R72" s="911"/>
      <c r="S72" s="911"/>
      <c r="T72" s="911"/>
      <c r="U72" s="911"/>
      <c r="V72" s="911"/>
      <c r="W72" s="911"/>
      <c r="X72" s="911"/>
      <c r="Y72" s="911"/>
      <c r="Z72" s="911"/>
      <c r="AA72" s="911"/>
      <c r="AB72" s="911"/>
      <c r="AC72" s="911"/>
      <c r="AD72" s="911"/>
      <c r="AE72" s="911"/>
      <c r="AF72" s="911"/>
      <c r="AG72" s="911"/>
      <c r="AH72" s="911"/>
      <c r="AI72" s="911"/>
      <c r="AJ72" s="911"/>
      <c r="AK72" s="911"/>
      <c r="AL72" s="911"/>
      <c r="AM72" s="911"/>
      <c r="AN72" s="911"/>
      <c r="AO72" s="911"/>
      <c r="AP72" s="911"/>
      <c r="AQ72" s="911"/>
      <c r="AR72" s="911"/>
      <c r="AS72" s="911"/>
      <c r="AT72" s="911"/>
      <c r="AU72" s="911"/>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2">
      <c r="A73" s="261">
        <v>6</v>
      </c>
      <c r="B73" s="953"/>
      <c r="C73" s="954"/>
      <c r="D73" s="954"/>
      <c r="E73" s="954"/>
      <c r="F73" s="954"/>
      <c r="G73" s="954"/>
      <c r="H73" s="954"/>
      <c r="I73" s="954"/>
      <c r="J73" s="954"/>
      <c r="K73" s="954"/>
      <c r="L73" s="954"/>
      <c r="M73" s="954"/>
      <c r="N73" s="954"/>
      <c r="O73" s="954"/>
      <c r="P73" s="955"/>
      <c r="Q73" s="956"/>
      <c r="R73" s="911"/>
      <c r="S73" s="911"/>
      <c r="T73" s="911"/>
      <c r="U73" s="911"/>
      <c r="V73" s="911"/>
      <c r="W73" s="911"/>
      <c r="X73" s="911"/>
      <c r="Y73" s="911"/>
      <c r="Z73" s="911"/>
      <c r="AA73" s="911"/>
      <c r="AB73" s="911"/>
      <c r="AC73" s="911"/>
      <c r="AD73" s="911"/>
      <c r="AE73" s="911"/>
      <c r="AF73" s="911"/>
      <c r="AG73" s="911"/>
      <c r="AH73" s="911"/>
      <c r="AI73" s="911"/>
      <c r="AJ73" s="911"/>
      <c r="AK73" s="911"/>
      <c r="AL73" s="911"/>
      <c r="AM73" s="911"/>
      <c r="AN73" s="911"/>
      <c r="AO73" s="911"/>
      <c r="AP73" s="911"/>
      <c r="AQ73" s="911"/>
      <c r="AR73" s="911"/>
      <c r="AS73" s="911"/>
      <c r="AT73" s="911"/>
      <c r="AU73" s="911"/>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2">
      <c r="A74" s="261">
        <v>7</v>
      </c>
      <c r="B74" s="953"/>
      <c r="C74" s="954"/>
      <c r="D74" s="954"/>
      <c r="E74" s="954"/>
      <c r="F74" s="954"/>
      <c r="G74" s="954"/>
      <c r="H74" s="954"/>
      <c r="I74" s="954"/>
      <c r="J74" s="954"/>
      <c r="K74" s="954"/>
      <c r="L74" s="954"/>
      <c r="M74" s="954"/>
      <c r="N74" s="954"/>
      <c r="O74" s="954"/>
      <c r="P74" s="955"/>
      <c r="Q74" s="956"/>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2">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2">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2">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2">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2">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2">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2">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2">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2">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2">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2">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2">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2">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5">
      <c r="A88" s="264" t="s">
        <v>386</v>
      </c>
      <c r="B88" s="870" t="s">
        <v>418</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14805</v>
      </c>
      <c r="AG88" s="922"/>
      <c r="AH88" s="922"/>
      <c r="AI88" s="922"/>
      <c r="AJ88" s="922"/>
      <c r="AK88" s="919"/>
      <c r="AL88" s="919"/>
      <c r="AM88" s="919"/>
      <c r="AN88" s="919"/>
      <c r="AO88" s="919"/>
      <c r="AP88" s="922"/>
      <c r="AQ88" s="922"/>
      <c r="AR88" s="922"/>
      <c r="AS88" s="922"/>
      <c r="AT88" s="922"/>
      <c r="AU88" s="922"/>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870" t="s">
        <v>419</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617</v>
      </c>
      <c r="CS102" s="930"/>
      <c r="CT102" s="930"/>
      <c r="CU102" s="930"/>
      <c r="CV102" s="973"/>
      <c r="CW102" s="972">
        <v>901</v>
      </c>
      <c r="CX102" s="930"/>
      <c r="CY102" s="930"/>
      <c r="CZ102" s="930"/>
      <c r="DA102" s="973"/>
      <c r="DB102" s="972"/>
      <c r="DC102" s="930"/>
      <c r="DD102" s="930"/>
      <c r="DE102" s="930"/>
      <c r="DF102" s="973"/>
      <c r="DG102" s="972"/>
      <c r="DH102" s="930"/>
      <c r="DI102" s="930"/>
      <c r="DJ102" s="930"/>
      <c r="DK102" s="973"/>
      <c r="DL102" s="972">
        <v>6292</v>
      </c>
      <c r="DM102" s="930"/>
      <c r="DN102" s="930"/>
      <c r="DO102" s="930"/>
      <c r="DP102" s="973"/>
      <c r="DQ102" s="972">
        <v>14</v>
      </c>
      <c r="DR102" s="930"/>
      <c r="DS102" s="930"/>
      <c r="DT102" s="930"/>
      <c r="DU102" s="973"/>
      <c r="DV102" s="996"/>
      <c r="DW102" s="997"/>
      <c r="DX102" s="997"/>
      <c r="DY102" s="997"/>
      <c r="DZ102" s="998"/>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420</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421</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422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01" t="s">
        <v>424</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425</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2">
      <c r="A109" s="994" t="s">
        <v>426</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427</v>
      </c>
      <c r="AB109" s="975"/>
      <c r="AC109" s="975"/>
      <c r="AD109" s="975"/>
      <c r="AE109" s="976"/>
      <c r="AF109" s="974" t="s">
        <v>301</v>
      </c>
      <c r="AG109" s="975"/>
      <c r="AH109" s="975"/>
      <c r="AI109" s="975"/>
      <c r="AJ109" s="976"/>
      <c r="AK109" s="974" t="s">
        <v>300</v>
      </c>
      <c r="AL109" s="975"/>
      <c r="AM109" s="975"/>
      <c r="AN109" s="975"/>
      <c r="AO109" s="976"/>
      <c r="AP109" s="974" t="s">
        <v>428</v>
      </c>
      <c r="AQ109" s="975"/>
      <c r="AR109" s="975"/>
      <c r="AS109" s="975"/>
      <c r="AT109" s="977"/>
      <c r="AU109" s="994" t="s">
        <v>426</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427</v>
      </c>
      <c r="BR109" s="975"/>
      <c r="BS109" s="975"/>
      <c r="BT109" s="975"/>
      <c r="BU109" s="976"/>
      <c r="BV109" s="974" t="s">
        <v>301</v>
      </c>
      <c r="BW109" s="975"/>
      <c r="BX109" s="975"/>
      <c r="BY109" s="975"/>
      <c r="BZ109" s="976"/>
      <c r="CA109" s="974" t="s">
        <v>300</v>
      </c>
      <c r="CB109" s="975"/>
      <c r="CC109" s="975"/>
      <c r="CD109" s="975"/>
      <c r="CE109" s="976"/>
      <c r="CF109" s="995" t="s">
        <v>428</v>
      </c>
      <c r="CG109" s="995"/>
      <c r="CH109" s="995"/>
      <c r="CI109" s="995"/>
      <c r="CJ109" s="995"/>
      <c r="CK109" s="974" t="s">
        <v>429</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427</v>
      </c>
      <c r="DH109" s="975"/>
      <c r="DI109" s="975"/>
      <c r="DJ109" s="975"/>
      <c r="DK109" s="976"/>
      <c r="DL109" s="974" t="s">
        <v>301</v>
      </c>
      <c r="DM109" s="975"/>
      <c r="DN109" s="975"/>
      <c r="DO109" s="975"/>
      <c r="DP109" s="976"/>
      <c r="DQ109" s="974" t="s">
        <v>300</v>
      </c>
      <c r="DR109" s="975"/>
      <c r="DS109" s="975"/>
      <c r="DT109" s="975"/>
      <c r="DU109" s="976"/>
      <c r="DV109" s="974" t="s">
        <v>428</v>
      </c>
      <c r="DW109" s="975"/>
      <c r="DX109" s="975"/>
      <c r="DY109" s="975"/>
      <c r="DZ109" s="977"/>
    </row>
    <row r="110" spans="1:131" s="246" customFormat="1" ht="26.25" customHeight="1" x14ac:dyDescent="0.2">
      <c r="A110" s="978" t="s">
        <v>430</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8340986</v>
      </c>
      <c r="AB110" s="982"/>
      <c r="AC110" s="982"/>
      <c r="AD110" s="982"/>
      <c r="AE110" s="983"/>
      <c r="AF110" s="984">
        <v>8310332</v>
      </c>
      <c r="AG110" s="982"/>
      <c r="AH110" s="982"/>
      <c r="AI110" s="982"/>
      <c r="AJ110" s="983"/>
      <c r="AK110" s="984">
        <v>8691933</v>
      </c>
      <c r="AL110" s="982"/>
      <c r="AM110" s="982"/>
      <c r="AN110" s="982"/>
      <c r="AO110" s="983"/>
      <c r="AP110" s="985">
        <v>11.3</v>
      </c>
      <c r="AQ110" s="986"/>
      <c r="AR110" s="986"/>
      <c r="AS110" s="986"/>
      <c r="AT110" s="987"/>
      <c r="AU110" s="988" t="s">
        <v>73</v>
      </c>
      <c r="AV110" s="989"/>
      <c r="AW110" s="989"/>
      <c r="AX110" s="989"/>
      <c r="AY110" s="989"/>
      <c r="AZ110" s="1030" t="s">
        <v>431</v>
      </c>
      <c r="BA110" s="979"/>
      <c r="BB110" s="979"/>
      <c r="BC110" s="979"/>
      <c r="BD110" s="979"/>
      <c r="BE110" s="979"/>
      <c r="BF110" s="979"/>
      <c r="BG110" s="979"/>
      <c r="BH110" s="979"/>
      <c r="BI110" s="979"/>
      <c r="BJ110" s="979"/>
      <c r="BK110" s="979"/>
      <c r="BL110" s="979"/>
      <c r="BM110" s="979"/>
      <c r="BN110" s="979"/>
      <c r="BO110" s="979"/>
      <c r="BP110" s="980"/>
      <c r="BQ110" s="1016">
        <v>69831918</v>
      </c>
      <c r="BR110" s="1017"/>
      <c r="BS110" s="1017"/>
      <c r="BT110" s="1017"/>
      <c r="BU110" s="1017"/>
      <c r="BV110" s="1017">
        <v>77781612</v>
      </c>
      <c r="BW110" s="1017"/>
      <c r="BX110" s="1017"/>
      <c r="BY110" s="1017"/>
      <c r="BZ110" s="1017"/>
      <c r="CA110" s="1017">
        <v>77259909</v>
      </c>
      <c r="CB110" s="1017"/>
      <c r="CC110" s="1017"/>
      <c r="CD110" s="1017"/>
      <c r="CE110" s="1017"/>
      <c r="CF110" s="1031">
        <v>100.8</v>
      </c>
      <c r="CG110" s="1032"/>
      <c r="CH110" s="1032"/>
      <c r="CI110" s="1032"/>
      <c r="CJ110" s="1032"/>
      <c r="CK110" s="1033" t="s">
        <v>432</v>
      </c>
      <c r="CL110" s="1034"/>
      <c r="CM110" s="1013" t="s">
        <v>433</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434</v>
      </c>
      <c r="DH110" s="1017"/>
      <c r="DI110" s="1017"/>
      <c r="DJ110" s="1017"/>
      <c r="DK110" s="1017"/>
      <c r="DL110" s="1017" t="s">
        <v>434</v>
      </c>
      <c r="DM110" s="1017"/>
      <c r="DN110" s="1017"/>
      <c r="DO110" s="1017"/>
      <c r="DP110" s="1017"/>
      <c r="DQ110" s="1017" t="s">
        <v>434</v>
      </c>
      <c r="DR110" s="1017"/>
      <c r="DS110" s="1017"/>
      <c r="DT110" s="1017"/>
      <c r="DU110" s="1017"/>
      <c r="DV110" s="1018" t="s">
        <v>434</v>
      </c>
      <c r="DW110" s="1018"/>
      <c r="DX110" s="1018"/>
      <c r="DY110" s="1018"/>
      <c r="DZ110" s="1019"/>
    </row>
    <row r="111" spans="1:131" s="246" customFormat="1" ht="26.25" customHeight="1" x14ac:dyDescent="0.2">
      <c r="A111" s="1020" t="s">
        <v>435</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436</v>
      </c>
      <c r="AB111" s="1024"/>
      <c r="AC111" s="1024"/>
      <c r="AD111" s="1024"/>
      <c r="AE111" s="1025"/>
      <c r="AF111" s="1026" t="s">
        <v>436</v>
      </c>
      <c r="AG111" s="1024"/>
      <c r="AH111" s="1024"/>
      <c r="AI111" s="1024"/>
      <c r="AJ111" s="1025"/>
      <c r="AK111" s="1026" t="s">
        <v>436</v>
      </c>
      <c r="AL111" s="1024"/>
      <c r="AM111" s="1024"/>
      <c r="AN111" s="1024"/>
      <c r="AO111" s="1025"/>
      <c r="AP111" s="1027" t="s">
        <v>436</v>
      </c>
      <c r="AQ111" s="1028"/>
      <c r="AR111" s="1028"/>
      <c r="AS111" s="1028"/>
      <c r="AT111" s="1029"/>
      <c r="AU111" s="990"/>
      <c r="AV111" s="991"/>
      <c r="AW111" s="991"/>
      <c r="AX111" s="991"/>
      <c r="AY111" s="991"/>
      <c r="AZ111" s="1039" t="s">
        <v>437</v>
      </c>
      <c r="BA111" s="1040"/>
      <c r="BB111" s="1040"/>
      <c r="BC111" s="1040"/>
      <c r="BD111" s="1040"/>
      <c r="BE111" s="1040"/>
      <c r="BF111" s="1040"/>
      <c r="BG111" s="1040"/>
      <c r="BH111" s="1040"/>
      <c r="BI111" s="1040"/>
      <c r="BJ111" s="1040"/>
      <c r="BK111" s="1040"/>
      <c r="BL111" s="1040"/>
      <c r="BM111" s="1040"/>
      <c r="BN111" s="1040"/>
      <c r="BO111" s="1040"/>
      <c r="BP111" s="1041"/>
      <c r="BQ111" s="1009">
        <v>11043280</v>
      </c>
      <c r="BR111" s="1010"/>
      <c r="BS111" s="1010"/>
      <c r="BT111" s="1010"/>
      <c r="BU111" s="1010"/>
      <c r="BV111" s="1010">
        <v>10763058</v>
      </c>
      <c r="BW111" s="1010"/>
      <c r="BX111" s="1010"/>
      <c r="BY111" s="1010"/>
      <c r="BZ111" s="1010"/>
      <c r="CA111" s="1010">
        <v>10324773</v>
      </c>
      <c r="CB111" s="1010"/>
      <c r="CC111" s="1010"/>
      <c r="CD111" s="1010"/>
      <c r="CE111" s="1010"/>
      <c r="CF111" s="1004">
        <v>13.5</v>
      </c>
      <c r="CG111" s="1005"/>
      <c r="CH111" s="1005"/>
      <c r="CI111" s="1005"/>
      <c r="CJ111" s="1005"/>
      <c r="CK111" s="1035"/>
      <c r="CL111" s="1036"/>
      <c r="CM111" s="1006" t="s">
        <v>438</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439</v>
      </c>
      <c r="DH111" s="1010"/>
      <c r="DI111" s="1010"/>
      <c r="DJ111" s="1010"/>
      <c r="DK111" s="1010"/>
      <c r="DL111" s="1010" t="s">
        <v>439</v>
      </c>
      <c r="DM111" s="1010"/>
      <c r="DN111" s="1010"/>
      <c r="DO111" s="1010"/>
      <c r="DP111" s="1010"/>
      <c r="DQ111" s="1010" t="s">
        <v>439</v>
      </c>
      <c r="DR111" s="1010"/>
      <c r="DS111" s="1010"/>
      <c r="DT111" s="1010"/>
      <c r="DU111" s="1010"/>
      <c r="DV111" s="1011" t="s">
        <v>440</v>
      </c>
      <c r="DW111" s="1011"/>
      <c r="DX111" s="1011"/>
      <c r="DY111" s="1011"/>
      <c r="DZ111" s="1012"/>
    </row>
    <row r="112" spans="1:131" s="246" customFormat="1" ht="26.25" customHeight="1" x14ac:dyDescent="0.2">
      <c r="A112" s="1042" t="s">
        <v>441</v>
      </c>
      <c r="B112" s="1043"/>
      <c r="C112" s="1040" t="s">
        <v>442</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439</v>
      </c>
      <c r="AB112" s="1049"/>
      <c r="AC112" s="1049"/>
      <c r="AD112" s="1049"/>
      <c r="AE112" s="1050"/>
      <c r="AF112" s="1051" t="s">
        <v>439</v>
      </c>
      <c r="AG112" s="1049"/>
      <c r="AH112" s="1049"/>
      <c r="AI112" s="1049"/>
      <c r="AJ112" s="1050"/>
      <c r="AK112" s="1051" t="s">
        <v>439</v>
      </c>
      <c r="AL112" s="1049"/>
      <c r="AM112" s="1049"/>
      <c r="AN112" s="1049"/>
      <c r="AO112" s="1050"/>
      <c r="AP112" s="1052" t="s">
        <v>439</v>
      </c>
      <c r="AQ112" s="1053"/>
      <c r="AR112" s="1053"/>
      <c r="AS112" s="1053"/>
      <c r="AT112" s="1054"/>
      <c r="AU112" s="990"/>
      <c r="AV112" s="991"/>
      <c r="AW112" s="991"/>
      <c r="AX112" s="991"/>
      <c r="AY112" s="991"/>
      <c r="AZ112" s="1039" t="s">
        <v>443</v>
      </c>
      <c r="BA112" s="1040"/>
      <c r="BB112" s="1040"/>
      <c r="BC112" s="1040"/>
      <c r="BD112" s="1040"/>
      <c r="BE112" s="1040"/>
      <c r="BF112" s="1040"/>
      <c r="BG112" s="1040"/>
      <c r="BH112" s="1040"/>
      <c r="BI112" s="1040"/>
      <c r="BJ112" s="1040"/>
      <c r="BK112" s="1040"/>
      <c r="BL112" s="1040"/>
      <c r="BM112" s="1040"/>
      <c r="BN112" s="1040"/>
      <c r="BO112" s="1040"/>
      <c r="BP112" s="1041"/>
      <c r="BQ112" s="1009">
        <v>36368002</v>
      </c>
      <c r="BR112" s="1010"/>
      <c r="BS112" s="1010"/>
      <c r="BT112" s="1010"/>
      <c r="BU112" s="1010"/>
      <c r="BV112" s="1010">
        <v>37865704</v>
      </c>
      <c r="BW112" s="1010"/>
      <c r="BX112" s="1010"/>
      <c r="BY112" s="1010"/>
      <c r="BZ112" s="1010"/>
      <c r="CA112" s="1010">
        <v>36673395</v>
      </c>
      <c r="CB112" s="1010"/>
      <c r="CC112" s="1010"/>
      <c r="CD112" s="1010"/>
      <c r="CE112" s="1010"/>
      <c r="CF112" s="1004">
        <v>47.9</v>
      </c>
      <c r="CG112" s="1005"/>
      <c r="CH112" s="1005"/>
      <c r="CI112" s="1005"/>
      <c r="CJ112" s="1005"/>
      <c r="CK112" s="1035"/>
      <c r="CL112" s="1036"/>
      <c r="CM112" s="1006" t="s">
        <v>444</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439</v>
      </c>
      <c r="DH112" s="1010"/>
      <c r="DI112" s="1010"/>
      <c r="DJ112" s="1010"/>
      <c r="DK112" s="1010"/>
      <c r="DL112" s="1010" t="s">
        <v>445</v>
      </c>
      <c r="DM112" s="1010"/>
      <c r="DN112" s="1010"/>
      <c r="DO112" s="1010"/>
      <c r="DP112" s="1010"/>
      <c r="DQ112" s="1010" t="s">
        <v>445</v>
      </c>
      <c r="DR112" s="1010"/>
      <c r="DS112" s="1010"/>
      <c r="DT112" s="1010"/>
      <c r="DU112" s="1010"/>
      <c r="DV112" s="1011" t="s">
        <v>440</v>
      </c>
      <c r="DW112" s="1011"/>
      <c r="DX112" s="1011"/>
      <c r="DY112" s="1011"/>
      <c r="DZ112" s="1012"/>
    </row>
    <row r="113" spans="1:130" s="246" customFormat="1" ht="26.25" customHeight="1" x14ac:dyDescent="0.2">
      <c r="A113" s="1044"/>
      <c r="B113" s="1045"/>
      <c r="C113" s="1040" t="s">
        <v>446</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3367595</v>
      </c>
      <c r="AB113" s="1024"/>
      <c r="AC113" s="1024"/>
      <c r="AD113" s="1024"/>
      <c r="AE113" s="1025"/>
      <c r="AF113" s="1026">
        <v>3278245</v>
      </c>
      <c r="AG113" s="1024"/>
      <c r="AH113" s="1024"/>
      <c r="AI113" s="1024"/>
      <c r="AJ113" s="1025"/>
      <c r="AK113" s="1026">
        <v>3162269</v>
      </c>
      <c r="AL113" s="1024"/>
      <c r="AM113" s="1024"/>
      <c r="AN113" s="1024"/>
      <c r="AO113" s="1025"/>
      <c r="AP113" s="1027">
        <v>4.0999999999999996</v>
      </c>
      <c r="AQ113" s="1028"/>
      <c r="AR113" s="1028"/>
      <c r="AS113" s="1028"/>
      <c r="AT113" s="1029"/>
      <c r="AU113" s="990"/>
      <c r="AV113" s="991"/>
      <c r="AW113" s="991"/>
      <c r="AX113" s="991"/>
      <c r="AY113" s="991"/>
      <c r="AZ113" s="1039" t="s">
        <v>447</v>
      </c>
      <c r="BA113" s="1040"/>
      <c r="BB113" s="1040"/>
      <c r="BC113" s="1040"/>
      <c r="BD113" s="1040"/>
      <c r="BE113" s="1040"/>
      <c r="BF113" s="1040"/>
      <c r="BG113" s="1040"/>
      <c r="BH113" s="1040"/>
      <c r="BI113" s="1040"/>
      <c r="BJ113" s="1040"/>
      <c r="BK113" s="1040"/>
      <c r="BL113" s="1040"/>
      <c r="BM113" s="1040"/>
      <c r="BN113" s="1040"/>
      <c r="BO113" s="1040"/>
      <c r="BP113" s="1041"/>
      <c r="BQ113" s="1009" t="s">
        <v>439</v>
      </c>
      <c r="BR113" s="1010"/>
      <c r="BS113" s="1010"/>
      <c r="BT113" s="1010"/>
      <c r="BU113" s="1010"/>
      <c r="BV113" s="1010" t="s">
        <v>439</v>
      </c>
      <c r="BW113" s="1010"/>
      <c r="BX113" s="1010"/>
      <c r="BY113" s="1010"/>
      <c r="BZ113" s="1010"/>
      <c r="CA113" s="1010" t="s">
        <v>439</v>
      </c>
      <c r="CB113" s="1010"/>
      <c r="CC113" s="1010"/>
      <c r="CD113" s="1010"/>
      <c r="CE113" s="1010"/>
      <c r="CF113" s="1004" t="s">
        <v>445</v>
      </c>
      <c r="CG113" s="1005"/>
      <c r="CH113" s="1005"/>
      <c r="CI113" s="1005"/>
      <c r="CJ113" s="1005"/>
      <c r="CK113" s="1035"/>
      <c r="CL113" s="1036"/>
      <c r="CM113" s="1006" t="s">
        <v>448</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440</v>
      </c>
      <c r="DH113" s="1049"/>
      <c r="DI113" s="1049"/>
      <c r="DJ113" s="1049"/>
      <c r="DK113" s="1050"/>
      <c r="DL113" s="1051" t="s">
        <v>445</v>
      </c>
      <c r="DM113" s="1049"/>
      <c r="DN113" s="1049"/>
      <c r="DO113" s="1049"/>
      <c r="DP113" s="1050"/>
      <c r="DQ113" s="1051" t="s">
        <v>445</v>
      </c>
      <c r="DR113" s="1049"/>
      <c r="DS113" s="1049"/>
      <c r="DT113" s="1049"/>
      <c r="DU113" s="1050"/>
      <c r="DV113" s="1052" t="s">
        <v>439</v>
      </c>
      <c r="DW113" s="1053"/>
      <c r="DX113" s="1053"/>
      <c r="DY113" s="1053"/>
      <c r="DZ113" s="1054"/>
    </row>
    <row r="114" spans="1:130" s="246" customFormat="1" ht="26.25" customHeight="1" x14ac:dyDescent="0.2">
      <c r="A114" s="1044"/>
      <c r="B114" s="1045"/>
      <c r="C114" s="1040" t="s">
        <v>449</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t="s">
        <v>445</v>
      </c>
      <c r="AB114" s="1049"/>
      <c r="AC114" s="1049"/>
      <c r="AD114" s="1049"/>
      <c r="AE114" s="1050"/>
      <c r="AF114" s="1051" t="s">
        <v>440</v>
      </c>
      <c r="AG114" s="1049"/>
      <c r="AH114" s="1049"/>
      <c r="AI114" s="1049"/>
      <c r="AJ114" s="1050"/>
      <c r="AK114" s="1051" t="s">
        <v>440</v>
      </c>
      <c r="AL114" s="1049"/>
      <c r="AM114" s="1049"/>
      <c r="AN114" s="1049"/>
      <c r="AO114" s="1050"/>
      <c r="AP114" s="1052" t="s">
        <v>439</v>
      </c>
      <c r="AQ114" s="1053"/>
      <c r="AR114" s="1053"/>
      <c r="AS114" s="1053"/>
      <c r="AT114" s="1054"/>
      <c r="AU114" s="990"/>
      <c r="AV114" s="991"/>
      <c r="AW114" s="991"/>
      <c r="AX114" s="991"/>
      <c r="AY114" s="991"/>
      <c r="AZ114" s="1039" t="s">
        <v>450</v>
      </c>
      <c r="BA114" s="1040"/>
      <c r="BB114" s="1040"/>
      <c r="BC114" s="1040"/>
      <c r="BD114" s="1040"/>
      <c r="BE114" s="1040"/>
      <c r="BF114" s="1040"/>
      <c r="BG114" s="1040"/>
      <c r="BH114" s="1040"/>
      <c r="BI114" s="1040"/>
      <c r="BJ114" s="1040"/>
      <c r="BK114" s="1040"/>
      <c r="BL114" s="1040"/>
      <c r="BM114" s="1040"/>
      <c r="BN114" s="1040"/>
      <c r="BO114" s="1040"/>
      <c r="BP114" s="1041"/>
      <c r="BQ114" s="1009">
        <v>17843659</v>
      </c>
      <c r="BR114" s="1010"/>
      <c r="BS114" s="1010"/>
      <c r="BT114" s="1010"/>
      <c r="BU114" s="1010"/>
      <c r="BV114" s="1010">
        <v>17887534</v>
      </c>
      <c r="BW114" s="1010"/>
      <c r="BX114" s="1010"/>
      <c r="BY114" s="1010"/>
      <c r="BZ114" s="1010"/>
      <c r="CA114" s="1010">
        <v>17229530</v>
      </c>
      <c r="CB114" s="1010"/>
      <c r="CC114" s="1010"/>
      <c r="CD114" s="1010"/>
      <c r="CE114" s="1010"/>
      <c r="CF114" s="1004">
        <v>22.5</v>
      </c>
      <c r="CG114" s="1005"/>
      <c r="CH114" s="1005"/>
      <c r="CI114" s="1005"/>
      <c r="CJ114" s="1005"/>
      <c r="CK114" s="1035"/>
      <c r="CL114" s="1036"/>
      <c r="CM114" s="1006" t="s">
        <v>451</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440</v>
      </c>
      <c r="DH114" s="1049"/>
      <c r="DI114" s="1049"/>
      <c r="DJ114" s="1049"/>
      <c r="DK114" s="1050"/>
      <c r="DL114" s="1051" t="s">
        <v>440</v>
      </c>
      <c r="DM114" s="1049"/>
      <c r="DN114" s="1049"/>
      <c r="DO114" s="1049"/>
      <c r="DP114" s="1050"/>
      <c r="DQ114" s="1051" t="s">
        <v>440</v>
      </c>
      <c r="DR114" s="1049"/>
      <c r="DS114" s="1049"/>
      <c r="DT114" s="1049"/>
      <c r="DU114" s="1050"/>
      <c r="DV114" s="1052" t="s">
        <v>440</v>
      </c>
      <c r="DW114" s="1053"/>
      <c r="DX114" s="1053"/>
      <c r="DY114" s="1053"/>
      <c r="DZ114" s="1054"/>
    </row>
    <row r="115" spans="1:130" s="246" customFormat="1" ht="26.25" customHeight="1" x14ac:dyDescent="0.2">
      <c r="A115" s="1044"/>
      <c r="B115" s="1045"/>
      <c r="C115" s="1040" t="s">
        <v>452</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706436</v>
      </c>
      <c r="AB115" s="1024"/>
      <c r="AC115" s="1024"/>
      <c r="AD115" s="1024"/>
      <c r="AE115" s="1025"/>
      <c r="AF115" s="1026">
        <v>834927</v>
      </c>
      <c r="AG115" s="1024"/>
      <c r="AH115" s="1024"/>
      <c r="AI115" s="1024"/>
      <c r="AJ115" s="1025"/>
      <c r="AK115" s="1026">
        <v>1114916</v>
      </c>
      <c r="AL115" s="1024"/>
      <c r="AM115" s="1024"/>
      <c r="AN115" s="1024"/>
      <c r="AO115" s="1025"/>
      <c r="AP115" s="1027">
        <v>1.5</v>
      </c>
      <c r="AQ115" s="1028"/>
      <c r="AR115" s="1028"/>
      <c r="AS115" s="1028"/>
      <c r="AT115" s="1029"/>
      <c r="AU115" s="990"/>
      <c r="AV115" s="991"/>
      <c r="AW115" s="991"/>
      <c r="AX115" s="991"/>
      <c r="AY115" s="991"/>
      <c r="AZ115" s="1039" t="s">
        <v>453</v>
      </c>
      <c r="BA115" s="1040"/>
      <c r="BB115" s="1040"/>
      <c r="BC115" s="1040"/>
      <c r="BD115" s="1040"/>
      <c r="BE115" s="1040"/>
      <c r="BF115" s="1040"/>
      <c r="BG115" s="1040"/>
      <c r="BH115" s="1040"/>
      <c r="BI115" s="1040"/>
      <c r="BJ115" s="1040"/>
      <c r="BK115" s="1040"/>
      <c r="BL115" s="1040"/>
      <c r="BM115" s="1040"/>
      <c r="BN115" s="1040"/>
      <c r="BO115" s="1040"/>
      <c r="BP115" s="1041"/>
      <c r="BQ115" s="1009">
        <v>19088</v>
      </c>
      <c r="BR115" s="1010"/>
      <c r="BS115" s="1010"/>
      <c r="BT115" s="1010"/>
      <c r="BU115" s="1010"/>
      <c r="BV115" s="1010">
        <v>16300</v>
      </c>
      <c r="BW115" s="1010"/>
      <c r="BX115" s="1010"/>
      <c r="BY115" s="1010"/>
      <c r="BZ115" s="1010"/>
      <c r="CA115" s="1010">
        <v>13900</v>
      </c>
      <c r="CB115" s="1010"/>
      <c r="CC115" s="1010"/>
      <c r="CD115" s="1010"/>
      <c r="CE115" s="1010"/>
      <c r="CF115" s="1004">
        <v>0</v>
      </c>
      <c r="CG115" s="1005"/>
      <c r="CH115" s="1005"/>
      <c r="CI115" s="1005"/>
      <c r="CJ115" s="1005"/>
      <c r="CK115" s="1035"/>
      <c r="CL115" s="1036"/>
      <c r="CM115" s="1039" t="s">
        <v>454</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v>7713550</v>
      </c>
      <c r="DH115" s="1049"/>
      <c r="DI115" s="1049"/>
      <c r="DJ115" s="1049"/>
      <c r="DK115" s="1050"/>
      <c r="DL115" s="1051">
        <v>8052584</v>
      </c>
      <c r="DM115" s="1049"/>
      <c r="DN115" s="1049"/>
      <c r="DO115" s="1049"/>
      <c r="DP115" s="1050"/>
      <c r="DQ115" s="1051">
        <v>8187428</v>
      </c>
      <c r="DR115" s="1049"/>
      <c r="DS115" s="1049"/>
      <c r="DT115" s="1049"/>
      <c r="DU115" s="1050"/>
      <c r="DV115" s="1052">
        <v>10.7</v>
      </c>
      <c r="DW115" s="1053"/>
      <c r="DX115" s="1053"/>
      <c r="DY115" s="1053"/>
      <c r="DZ115" s="1054"/>
    </row>
    <row r="116" spans="1:130" s="246" customFormat="1" ht="26.25" customHeight="1" x14ac:dyDescent="0.2">
      <c r="A116" s="1046"/>
      <c r="B116" s="1047"/>
      <c r="C116" s="1055" t="s">
        <v>455</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440</v>
      </c>
      <c r="AB116" s="1049"/>
      <c r="AC116" s="1049"/>
      <c r="AD116" s="1049"/>
      <c r="AE116" s="1050"/>
      <c r="AF116" s="1051" t="s">
        <v>445</v>
      </c>
      <c r="AG116" s="1049"/>
      <c r="AH116" s="1049"/>
      <c r="AI116" s="1049"/>
      <c r="AJ116" s="1050"/>
      <c r="AK116" s="1051" t="s">
        <v>440</v>
      </c>
      <c r="AL116" s="1049"/>
      <c r="AM116" s="1049"/>
      <c r="AN116" s="1049"/>
      <c r="AO116" s="1050"/>
      <c r="AP116" s="1052" t="s">
        <v>440</v>
      </c>
      <c r="AQ116" s="1053"/>
      <c r="AR116" s="1053"/>
      <c r="AS116" s="1053"/>
      <c r="AT116" s="1054"/>
      <c r="AU116" s="990"/>
      <c r="AV116" s="991"/>
      <c r="AW116" s="991"/>
      <c r="AX116" s="991"/>
      <c r="AY116" s="991"/>
      <c r="AZ116" s="1057" t="s">
        <v>456</v>
      </c>
      <c r="BA116" s="1058"/>
      <c r="BB116" s="1058"/>
      <c r="BC116" s="1058"/>
      <c r="BD116" s="1058"/>
      <c r="BE116" s="1058"/>
      <c r="BF116" s="1058"/>
      <c r="BG116" s="1058"/>
      <c r="BH116" s="1058"/>
      <c r="BI116" s="1058"/>
      <c r="BJ116" s="1058"/>
      <c r="BK116" s="1058"/>
      <c r="BL116" s="1058"/>
      <c r="BM116" s="1058"/>
      <c r="BN116" s="1058"/>
      <c r="BO116" s="1058"/>
      <c r="BP116" s="1059"/>
      <c r="BQ116" s="1009" t="s">
        <v>440</v>
      </c>
      <c r="BR116" s="1010"/>
      <c r="BS116" s="1010"/>
      <c r="BT116" s="1010"/>
      <c r="BU116" s="1010"/>
      <c r="BV116" s="1010" t="s">
        <v>440</v>
      </c>
      <c r="BW116" s="1010"/>
      <c r="BX116" s="1010"/>
      <c r="BY116" s="1010"/>
      <c r="BZ116" s="1010"/>
      <c r="CA116" s="1010" t="s">
        <v>445</v>
      </c>
      <c r="CB116" s="1010"/>
      <c r="CC116" s="1010"/>
      <c r="CD116" s="1010"/>
      <c r="CE116" s="1010"/>
      <c r="CF116" s="1004" t="s">
        <v>439</v>
      </c>
      <c r="CG116" s="1005"/>
      <c r="CH116" s="1005"/>
      <c r="CI116" s="1005"/>
      <c r="CJ116" s="1005"/>
      <c r="CK116" s="1035"/>
      <c r="CL116" s="1036"/>
      <c r="CM116" s="1006" t="s">
        <v>457</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445</v>
      </c>
      <c r="DH116" s="1049"/>
      <c r="DI116" s="1049"/>
      <c r="DJ116" s="1049"/>
      <c r="DK116" s="1050"/>
      <c r="DL116" s="1051" t="s">
        <v>439</v>
      </c>
      <c r="DM116" s="1049"/>
      <c r="DN116" s="1049"/>
      <c r="DO116" s="1049"/>
      <c r="DP116" s="1050"/>
      <c r="DQ116" s="1051" t="s">
        <v>445</v>
      </c>
      <c r="DR116" s="1049"/>
      <c r="DS116" s="1049"/>
      <c r="DT116" s="1049"/>
      <c r="DU116" s="1050"/>
      <c r="DV116" s="1052" t="s">
        <v>445</v>
      </c>
      <c r="DW116" s="1053"/>
      <c r="DX116" s="1053"/>
      <c r="DY116" s="1053"/>
      <c r="DZ116" s="1054"/>
    </row>
    <row r="117" spans="1:130" s="246" customFormat="1" ht="26.25" customHeight="1" x14ac:dyDescent="0.2">
      <c r="A117" s="994" t="s">
        <v>185</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458</v>
      </c>
      <c r="Z117" s="976"/>
      <c r="AA117" s="1066">
        <v>12415017</v>
      </c>
      <c r="AB117" s="1067"/>
      <c r="AC117" s="1067"/>
      <c r="AD117" s="1067"/>
      <c r="AE117" s="1068"/>
      <c r="AF117" s="1069">
        <v>12423504</v>
      </c>
      <c r="AG117" s="1067"/>
      <c r="AH117" s="1067"/>
      <c r="AI117" s="1067"/>
      <c r="AJ117" s="1068"/>
      <c r="AK117" s="1069">
        <v>12969118</v>
      </c>
      <c r="AL117" s="1067"/>
      <c r="AM117" s="1067"/>
      <c r="AN117" s="1067"/>
      <c r="AO117" s="1068"/>
      <c r="AP117" s="1070"/>
      <c r="AQ117" s="1071"/>
      <c r="AR117" s="1071"/>
      <c r="AS117" s="1071"/>
      <c r="AT117" s="1072"/>
      <c r="AU117" s="990"/>
      <c r="AV117" s="991"/>
      <c r="AW117" s="991"/>
      <c r="AX117" s="991"/>
      <c r="AY117" s="991"/>
      <c r="AZ117" s="1057" t="s">
        <v>459</v>
      </c>
      <c r="BA117" s="1058"/>
      <c r="BB117" s="1058"/>
      <c r="BC117" s="1058"/>
      <c r="BD117" s="1058"/>
      <c r="BE117" s="1058"/>
      <c r="BF117" s="1058"/>
      <c r="BG117" s="1058"/>
      <c r="BH117" s="1058"/>
      <c r="BI117" s="1058"/>
      <c r="BJ117" s="1058"/>
      <c r="BK117" s="1058"/>
      <c r="BL117" s="1058"/>
      <c r="BM117" s="1058"/>
      <c r="BN117" s="1058"/>
      <c r="BO117" s="1058"/>
      <c r="BP117" s="1059"/>
      <c r="BQ117" s="1009" t="s">
        <v>439</v>
      </c>
      <c r="BR117" s="1010"/>
      <c r="BS117" s="1010"/>
      <c r="BT117" s="1010"/>
      <c r="BU117" s="1010"/>
      <c r="BV117" s="1010" t="s">
        <v>439</v>
      </c>
      <c r="BW117" s="1010"/>
      <c r="BX117" s="1010"/>
      <c r="BY117" s="1010"/>
      <c r="BZ117" s="1010"/>
      <c r="CA117" s="1010" t="s">
        <v>439</v>
      </c>
      <c r="CB117" s="1010"/>
      <c r="CC117" s="1010"/>
      <c r="CD117" s="1010"/>
      <c r="CE117" s="1010"/>
      <c r="CF117" s="1004" t="s">
        <v>439</v>
      </c>
      <c r="CG117" s="1005"/>
      <c r="CH117" s="1005"/>
      <c r="CI117" s="1005"/>
      <c r="CJ117" s="1005"/>
      <c r="CK117" s="1035"/>
      <c r="CL117" s="1036"/>
      <c r="CM117" s="1006" t="s">
        <v>460</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439</v>
      </c>
      <c r="DH117" s="1049"/>
      <c r="DI117" s="1049"/>
      <c r="DJ117" s="1049"/>
      <c r="DK117" s="1050"/>
      <c r="DL117" s="1051" t="s">
        <v>439</v>
      </c>
      <c r="DM117" s="1049"/>
      <c r="DN117" s="1049"/>
      <c r="DO117" s="1049"/>
      <c r="DP117" s="1050"/>
      <c r="DQ117" s="1051" t="s">
        <v>439</v>
      </c>
      <c r="DR117" s="1049"/>
      <c r="DS117" s="1049"/>
      <c r="DT117" s="1049"/>
      <c r="DU117" s="1050"/>
      <c r="DV117" s="1052" t="s">
        <v>439</v>
      </c>
      <c r="DW117" s="1053"/>
      <c r="DX117" s="1053"/>
      <c r="DY117" s="1053"/>
      <c r="DZ117" s="1054"/>
    </row>
    <row r="118" spans="1:130" s="246" customFormat="1" ht="26.25" customHeight="1" x14ac:dyDescent="0.2">
      <c r="A118" s="994" t="s">
        <v>429</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427</v>
      </c>
      <c r="AB118" s="975"/>
      <c r="AC118" s="975"/>
      <c r="AD118" s="975"/>
      <c r="AE118" s="976"/>
      <c r="AF118" s="974" t="s">
        <v>301</v>
      </c>
      <c r="AG118" s="975"/>
      <c r="AH118" s="975"/>
      <c r="AI118" s="975"/>
      <c r="AJ118" s="976"/>
      <c r="AK118" s="974" t="s">
        <v>300</v>
      </c>
      <c r="AL118" s="975"/>
      <c r="AM118" s="975"/>
      <c r="AN118" s="975"/>
      <c r="AO118" s="976"/>
      <c r="AP118" s="1061" t="s">
        <v>428</v>
      </c>
      <c r="AQ118" s="1062"/>
      <c r="AR118" s="1062"/>
      <c r="AS118" s="1062"/>
      <c r="AT118" s="1063"/>
      <c r="AU118" s="990"/>
      <c r="AV118" s="991"/>
      <c r="AW118" s="991"/>
      <c r="AX118" s="991"/>
      <c r="AY118" s="991"/>
      <c r="AZ118" s="1064" t="s">
        <v>461</v>
      </c>
      <c r="BA118" s="1055"/>
      <c r="BB118" s="1055"/>
      <c r="BC118" s="1055"/>
      <c r="BD118" s="1055"/>
      <c r="BE118" s="1055"/>
      <c r="BF118" s="1055"/>
      <c r="BG118" s="1055"/>
      <c r="BH118" s="1055"/>
      <c r="BI118" s="1055"/>
      <c r="BJ118" s="1055"/>
      <c r="BK118" s="1055"/>
      <c r="BL118" s="1055"/>
      <c r="BM118" s="1055"/>
      <c r="BN118" s="1055"/>
      <c r="BO118" s="1055"/>
      <c r="BP118" s="1056"/>
      <c r="BQ118" s="1087" t="s">
        <v>439</v>
      </c>
      <c r="BR118" s="1088"/>
      <c r="BS118" s="1088"/>
      <c r="BT118" s="1088"/>
      <c r="BU118" s="1088"/>
      <c r="BV118" s="1088" t="s">
        <v>439</v>
      </c>
      <c r="BW118" s="1088"/>
      <c r="BX118" s="1088"/>
      <c r="BY118" s="1088"/>
      <c r="BZ118" s="1088"/>
      <c r="CA118" s="1088" t="s">
        <v>439</v>
      </c>
      <c r="CB118" s="1088"/>
      <c r="CC118" s="1088"/>
      <c r="CD118" s="1088"/>
      <c r="CE118" s="1088"/>
      <c r="CF118" s="1004" t="s">
        <v>439</v>
      </c>
      <c r="CG118" s="1005"/>
      <c r="CH118" s="1005"/>
      <c r="CI118" s="1005"/>
      <c r="CJ118" s="1005"/>
      <c r="CK118" s="1035"/>
      <c r="CL118" s="1036"/>
      <c r="CM118" s="1006" t="s">
        <v>462</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439</v>
      </c>
      <c r="DH118" s="1049"/>
      <c r="DI118" s="1049"/>
      <c r="DJ118" s="1049"/>
      <c r="DK118" s="1050"/>
      <c r="DL118" s="1051" t="s">
        <v>440</v>
      </c>
      <c r="DM118" s="1049"/>
      <c r="DN118" s="1049"/>
      <c r="DO118" s="1049"/>
      <c r="DP118" s="1050"/>
      <c r="DQ118" s="1051" t="s">
        <v>439</v>
      </c>
      <c r="DR118" s="1049"/>
      <c r="DS118" s="1049"/>
      <c r="DT118" s="1049"/>
      <c r="DU118" s="1050"/>
      <c r="DV118" s="1052" t="s">
        <v>439</v>
      </c>
      <c r="DW118" s="1053"/>
      <c r="DX118" s="1053"/>
      <c r="DY118" s="1053"/>
      <c r="DZ118" s="1054"/>
    </row>
    <row r="119" spans="1:130" s="246" customFormat="1" ht="26.25" customHeight="1" x14ac:dyDescent="0.2">
      <c r="A119" s="1148" t="s">
        <v>432</v>
      </c>
      <c r="B119" s="1034"/>
      <c r="C119" s="1013" t="s">
        <v>433</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440</v>
      </c>
      <c r="AB119" s="982"/>
      <c r="AC119" s="982"/>
      <c r="AD119" s="982"/>
      <c r="AE119" s="983"/>
      <c r="AF119" s="984" t="s">
        <v>439</v>
      </c>
      <c r="AG119" s="982"/>
      <c r="AH119" s="982"/>
      <c r="AI119" s="982"/>
      <c r="AJ119" s="983"/>
      <c r="AK119" s="984" t="s">
        <v>439</v>
      </c>
      <c r="AL119" s="982"/>
      <c r="AM119" s="982"/>
      <c r="AN119" s="982"/>
      <c r="AO119" s="983"/>
      <c r="AP119" s="985" t="s">
        <v>439</v>
      </c>
      <c r="AQ119" s="986"/>
      <c r="AR119" s="986"/>
      <c r="AS119" s="986"/>
      <c r="AT119" s="987"/>
      <c r="AU119" s="992"/>
      <c r="AV119" s="993"/>
      <c r="AW119" s="993"/>
      <c r="AX119" s="993"/>
      <c r="AY119" s="993"/>
      <c r="AZ119" s="277" t="s">
        <v>185</v>
      </c>
      <c r="BA119" s="277"/>
      <c r="BB119" s="277"/>
      <c r="BC119" s="277"/>
      <c r="BD119" s="277"/>
      <c r="BE119" s="277"/>
      <c r="BF119" s="277"/>
      <c r="BG119" s="277"/>
      <c r="BH119" s="277"/>
      <c r="BI119" s="277"/>
      <c r="BJ119" s="277"/>
      <c r="BK119" s="277"/>
      <c r="BL119" s="277"/>
      <c r="BM119" s="277"/>
      <c r="BN119" s="277"/>
      <c r="BO119" s="1065" t="s">
        <v>463</v>
      </c>
      <c r="BP119" s="1096"/>
      <c r="BQ119" s="1087">
        <v>135105947</v>
      </c>
      <c r="BR119" s="1088"/>
      <c r="BS119" s="1088"/>
      <c r="BT119" s="1088"/>
      <c r="BU119" s="1088"/>
      <c r="BV119" s="1088">
        <v>144314208</v>
      </c>
      <c r="BW119" s="1088"/>
      <c r="BX119" s="1088"/>
      <c r="BY119" s="1088"/>
      <c r="BZ119" s="1088"/>
      <c r="CA119" s="1088">
        <v>141501507</v>
      </c>
      <c r="CB119" s="1088"/>
      <c r="CC119" s="1088"/>
      <c r="CD119" s="1088"/>
      <c r="CE119" s="1088"/>
      <c r="CF119" s="1089"/>
      <c r="CG119" s="1090"/>
      <c r="CH119" s="1090"/>
      <c r="CI119" s="1090"/>
      <c r="CJ119" s="1091"/>
      <c r="CK119" s="1037"/>
      <c r="CL119" s="1038"/>
      <c r="CM119" s="1092" t="s">
        <v>464</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v>3329730</v>
      </c>
      <c r="DH119" s="1074"/>
      <c r="DI119" s="1074"/>
      <c r="DJ119" s="1074"/>
      <c r="DK119" s="1075"/>
      <c r="DL119" s="1073">
        <v>2710474</v>
      </c>
      <c r="DM119" s="1074"/>
      <c r="DN119" s="1074"/>
      <c r="DO119" s="1074"/>
      <c r="DP119" s="1075"/>
      <c r="DQ119" s="1073">
        <v>2137345</v>
      </c>
      <c r="DR119" s="1074"/>
      <c r="DS119" s="1074"/>
      <c r="DT119" s="1074"/>
      <c r="DU119" s="1075"/>
      <c r="DV119" s="1076">
        <v>2.8</v>
      </c>
      <c r="DW119" s="1077"/>
      <c r="DX119" s="1077"/>
      <c r="DY119" s="1077"/>
      <c r="DZ119" s="1078"/>
    </row>
    <row r="120" spans="1:130" s="246" customFormat="1" ht="26.25" customHeight="1" x14ac:dyDescent="0.2">
      <c r="A120" s="1149"/>
      <c r="B120" s="1036"/>
      <c r="C120" s="1006" t="s">
        <v>438</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439</v>
      </c>
      <c r="AB120" s="1049"/>
      <c r="AC120" s="1049"/>
      <c r="AD120" s="1049"/>
      <c r="AE120" s="1050"/>
      <c r="AF120" s="1051" t="s">
        <v>440</v>
      </c>
      <c r="AG120" s="1049"/>
      <c r="AH120" s="1049"/>
      <c r="AI120" s="1049"/>
      <c r="AJ120" s="1050"/>
      <c r="AK120" s="1051" t="s">
        <v>440</v>
      </c>
      <c r="AL120" s="1049"/>
      <c r="AM120" s="1049"/>
      <c r="AN120" s="1049"/>
      <c r="AO120" s="1050"/>
      <c r="AP120" s="1052" t="s">
        <v>440</v>
      </c>
      <c r="AQ120" s="1053"/>
      <c r="AR120" s="1053"/>
      <c r="AS120" s="1053"/>
      <c r="AT120" s="1054"/>
      <c r="AU120" s="1079" t="s">
        <v>465</v>
      </c>
      <c r="AV120" s="1080"/>
      <c r="AW120" s="1080"/>
      <c r="AX120" s="1080"/>
      <c r="AY120" s="1081"/>
      <c r="AZ120" s="1030" t="s">
        <v>466</v>
      </c>
      <c r="BA120" s="979"/>
      <c r="BB120" s="979"/>
      <c r="BC120" s="979"/>
      <c r="BD120" s="979"/>
      <c r="BE120" s="979"/>
      <c r="BF120" s="979"/>
      <c r="BG120" s="979"/>
      <c r="BH120" s="979"/>
      <c r="BI120" s="979"/>
      <c r="BJ120" s="979"/>
      <c r="BK120" s="979"/>
      <c r="BL120" s="979"/>
      <c r="BM120" s="979"/>
      <c r="BN120" s="979"/>
      <c r="BO120" s="979"/>
      <c r="BP120" s="980"/>
      <c r="BQ120" s="1016">
        <v>22620922</v>
      </c>
      <c r="BR120" s="1017"/>
      <c r="BS120" s="1017"/>
      <c r="BT120" s="1017"/>
      <c r="BU120" s="1017"/>
      <c r="BV120" s="1017">
        <v>19292394</v>
      </c>
      <c r="BW120" s="1017"/>
      <c r="BX120" s="1017"/>
      <c r="BY120" s="1017"/>
      <c r="BZ120" s="1017"/>
      <c r="CA120" s="1017">
        <v>22369438</v>
      </c>
      <c r="CB120" s="1017"/>
      <c r="CC120" s="1017"/>
      <c r="CD120" s="1017"/>
      <c r="CE120" s="1017"/>
      <c r="CF120" s="1031">
        <v>29.2</v>
      </c>
      <c r="CG120" s="1032"/>
      <c r="CH120" s="1032"/>
      <c r="CI120" s="1032"/>
      <c r="CJ120" s="1032"/>
      <c r="CK120" s="1097" t="s">
        <v>467</v>
      </c>
      <c r="CL120" s="1098"/>
      <c r="CM120" s="1098"/>
      <c r="CN120" s="1098"/>
      <c r="CO120" s="1099"/>
      <c r="CP120" s="1105" t="s">
        <v>468</v>
      </c>
      <c r="CQ120" s="1106"/>
      <c r="CR120" s="1106"/>
      <c r="CS120" s="1106"/>
      <c r="CT120" s="1106"/>
      <c r="CU120" s="1106"/>
      <c r="CV120" s="1106"/>
      <c r="CW120" s="1106"/>
      <c r="CX120" s="1106"/>
      <c r="CY120" s="1106"/>
      <c r="CZ120" s="1106"/>
      <c r="DA120" s="1106"/>
      <c r="DB120" s="1106"/>
      <c r="DC120" s="1106"/>
      <c r="DD120" s="1106"/>
      <c r="DE120" s="1106"/>
      <c r="DF120" s="1107"/>
      <c r="DG120" s="1016">
        <v>31372162</v>
      </c>
      <c r="DH120" s="1017"/>
      <c r="DI120" s="1017"/>
      <c r="DJ120" s="1017"/>
      <c r="DK120" s="1017"/>
      <c r="DL120" s="1017">
        <v>31970647</v>
      </c>
      <c r="DM120" s="1017"/>
      <c r="DN120" s="1017"/>
      <c r="DO120" s="1017"/>
      <c r="DP120" s="1017"/>
      <c r="DQ120" s="1017">
        <v>30499958</v>
      </c>
      <c r="DR120" s="1017"/>
      <c r="DS120" s="1017"/>
      <c r="DT120" s="1017"/>
      <c r="DU120" s="1017"/>
      <c r="DV120" s="1018">
        <v>39.799999999999997</v>
      </c>
      <c r="DW120" s="1018"/>
      <c r="DX120" s="1018"/>
      <c r="DY120" s="1018"/>
      <c r="DZ120" s="1019"/>
    </row>
    <row r="121" spans="1:130" s="246" customFormat="1" ht="26.25" customHeight="1" x14ac:dyDescent="0.2">
      <c r="A121" s="1149"/>
      <c r="B121" s="1036"/>
      <c r="C121" s="1057" t="s">
        <v>469</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440</v>
      </c>
      <c r="AB121" s="1049"/>
      <c r="AC121" s="1049"/>
      <c r="AD121" s="1049"/>
      <c r="AE121" s="1050"/>
      <c r="AF121" s="1051" t="s">
        <v>440</v>
      </c>
      <c r="AG121" s="1049"/>
      <c r="AH121" s="1049"/>
      <c r="AI121" s="1049"/>
      <c r="AJ121" s="1050"/>
      <c r="AK121" s="1051" t="s">
        <v>439</v>
      </c>
      <c r="AL121" s="1049"/>
      <c r="AM121" s="1049"/>
      <c r="AN121" s="1049"/>
      <c r="AO121" s="1050"/>
      <c r="AP121" s="1052" t="s">
        <v>439</v>
      </c>
      <c r="AQ121" s="1053"/>
      <c r="AR121" s="1053"/>
      <c r="AS121" s="1053"/>
      <c r="AT121" s="1054"/>
      <c r="AU121" s="1082"/>
      <c r="AV121" s="1083"/>
      <c r="AW121" s="1083"/>
      <c r="AX121" s="1083"/>
      <c r="AY121" s="1084"/>
      <c r="AZ121" s="1039" t="s">
        <v>470</v>
      </c>
      <c r="BA121" s="1040"/>
      <c r="BB121" s="1040"/>
      <c r="BC121" s="1040"/>
      <c r="BD121" s="1040"/>
      <c r="BE121" s="1040"/>
      <c r="BF121" s="1040"/>
      <c r="BG121" s="1040"/>
      <c r="BH121" s="1040"/>
      <c r="BI121" s="1040"/>
      <c r="BJ121" s="1040"/>
      <c r="BK121" s="1040"/>
      <c r="BL121" s="1040"/>
      <c r="BM121" s="1040"/>
      <c r="BN121" s="1040"/>
      <c r="BO121" s="1040"/>
      <c r="BP121" s="1041"/>
      <c r="BQ121" s="1009">
        <v>30329747</v>
      </c>
      <c r="BR121" s="1010"/>
      <c r="BS121" s="1010"/>
      <c r="BT121" s="1010"/>
      <c r="BU121" s="1010"/>
      <c r="BV121" s="1010">
        <v>32503837</v>
      </c>
      <c r="BW121" s="1010"/>
      <c r="BX121" s="1010"/>
      <c r="BY121" s="1010"/>
      <c r="BZ121" s="1010"/>
      <c r="CA121" s="1010">
        <v>31888891</v>
      </c>
      <c r="CB121" s="1010"/>
      <c r="CC121" s="1010"/>
      <c r="CD121" s="1010"/>
      <c r="CE121" s="1010"/>
      <c r="CF121" s="1004">
        <v>41.6</v>
      </c>
      <c r="CG121" s="1005"/>
      <c r="CH121" s="1005"/>
      <c r="CI121" s="1005"/>
      <c r="CJ121" s="1005"/>
      <c r="CK121" s="1100"/>
      <c r="CL121" s="1101"/>
      <c r="CM121" s="1101"/>
      <c r="CN121" s="1101"/>
      <c r="CO121" s="1102"/>
      <c r="CP121" s="1110" t="s">
        <v>471</v>
      </c>
      <c r="CQ121" s="1111"/>
      <c r="CR121" s="1111"/>
      <c r="CS121" s="1111"/>
      <c r="CT121" s="1111"/>
      <c r="CU121" s="1111"/>
      <c r="CV121" s="1111"/>
      <c r="CW121" s="1111"/>
      <c r="CX121" s="1111"/>
      <c r="CY121" s="1111"/>
      <c r="CZ121" s="1111"/>
      <c r="DA121" s="1111"/>
      <c r="DB121" s="1111"/>
      <c r="DC121" s="1111"/>
      <c r="DD121" s="1111"/>
      <c r="DE121" s="1111"/>
      <c r="DF121" s="1112"/>
      <c r="DG121" s="1009">
        <v>4782624</v>
      </c>
      <c r="DH121" s="1010"/>
      <c r="DI121" s="1010"/>
      <c r="DJ121" s="1010"/>
      <c r="DK121" s="1010"/>
      <c r="DL121" s="1010">
        <v>5743403</v>
      </c>
      <c r="DM121" s="1010"/>
      <c r="DN121" s="1010"/>
      <c r="DO121" s="1010"/>
      <c r="DP121" s="1010"/>
      <c r="DQ121" s="1010">
        <v>6073568</v>
      </c>
      <c r="DR121" s="1010"/>
      <c r="DS121" s="1010"/>
      <c r="DT121" s="1010"/>
      <c r="DU121" s="1010"/>
      <c r="DV121" s="1011">
        <v>7.9</v>
      </c>
      <c r="DW121" s="1011"/>
      <c r="DX121" s="1011"/>
      <c r="DY121" s="1011"/>
      <c r="DZ121" s="1012"/>
    </row>
    <row r="122" spans="1:130" s="246" customFormat="1" ht="26.25" customHeight="1" x14ac:dyDescent="0.2">
      <c r="A122" s="1149"/>
      <c r="B122" s="1036"/>
      <c r="C122" s="1006" t="s">
        <v>451</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440</v>
      </c>
      <c r="AB122" s="1049"/>
      <c r="AC122" s="1049"/>
      <c r="AD122" s="1049"/>
      <c r="AE122" s="1050"/>
      <c r="AF122" s="1051" t="s">
        <v>440</v>
      </c>
      <c r="AG122" s="1049"/>
      <c r="AH122" s="1049"/>
      <c r="AI122" s="1049"/>
      <c r="AJ122" s="1050"/>
      <c r="AK122" s="1051" t="s">
        <v>440</v>
      </c>
      <c r="AL122" s="1049"/>
      <c r="AM122" s="1049"/>
      <c r="AN122" s="1049"/>
      <c r="AO122" s="1050"/>
      <c r="AP122" s="1052" t="s">
        <v>440</v>
      </c>
      <c r="AQ122" s="1053"/>
      <c r="AR122" s="1053"/>
      <c r="AS122" s="1053"/>
      <c r="AT122" s="1054"/>
      <c r="AU122" s="1082"/>
      <c r="AV122" s="1083"/>
      <c r="AW122" s="1083"/>
      <c r="AX122" s="1083"/>
      <c r="AY122" s="1084"/>
      <c r="AZ122" s="1064" t="s">
        <v>472</v>
      </c>
      <c r="BA122" s="1055"/>
      <c r="BB122" s="1055"/>
      <c r="BC122" s="1055"/>
      <c r="BD122" s="1055"/>
      <c r="BE122" s="1055"/>
      <c r="BF122" s="1055"/>
      <c r="BG122" s="1055"/>
      <c r="BH122" s="1055"/>
      <c r="BI122" s="1055"/>
      <c r="BJ122" s="1055"/>
      <c r="BK122" s="1055"/>
      <c r="BL122" s="1055"/>
      <c r="BM122" s="1055"/>
      <c r="BN122" s="1055"/>
      <c r="BO122" s="1055"/>
      <c r="BP122" s="1056"/>
      <c r="BQ122" s="1087">
        <v>63042752</v>
      </c>
      <c r="BR122" s="1088"/>
      <c r="BS122" s="1088"/>
      <c r="BT122" s="1088"/>
      <c r="BU122" s="1088"/>
      <c r="BV122" s="1088">
        <v>58923676</v>
      </c>
      <c r="BW122" s="1088"/>
      <c r="BX122" s="1088"/>
      <c r="BY122" s="1088"/>
      <c r="BZ122" s="1088"/>
      <c r="CA122" s="1088">
        <v>54700394</v>
      </c>
      <c r="CB122" s="1088"/>
      <c r="CC122" s="1088"/>
      <c r="CD122" s="1088"/>
      <c r="CE122" s="1088"/>
      <c r="CF122" s="1108">
        <v>71.400000000000006</v>
      </c>
      <c r="CG122" s="1109"/>
      <c r="CH122" s="1109"/>
      <c r="CI122" s="1109"/>
      <c r="CJ122" s="1109"/>
      <c r="CK122" s="1100"/>
      <c r="CL122" s="1101"/>
      <c r="CM122" s="1101"/>
      <c r="CN122" s="1101"/>
      <c r="CO122" s="1102"/>
      <c r="CP122" s="1110" t="s">
        <v>473</v>
      </c>
      <c r="CQ122" s="1111"/>
      <c r="CR122" s="1111"/>
      <c r="CS122" s="1111"/>
      <c r="CT122" s="1111"/>
      <c r="CU122" s="1111"/>
      <c r="CV122" s="1111"/>
      <c r="CW122" s="1111"/>
      <c r="CX122" s="1111"/>
      <c r="CY122" s="1111"/>
      <c r="CZ122" s="1111"/>
      <c r="DA122" s="1111"/>
      <c r="DB122" s="1111"/>
      <c r="DC122" s="1111"/>
      <c r="DD122" s="1111"/>
      <c r="DE122" s="1111"/>
      <c r="DF122" s="1112"/>
      <c r="DG122" s="1009">
        <v>213216</v>
      </c>
      <c r="DH122" s="1010"/>
      <c r="DI122" s="1010"/>
      <c r="DJ122" s="1010"/>
      <c r="DK122" s="1010"/>
      <c r="DL122" s="1010">
        <v>151654</v>
      </c>
      <c r="DM122" s="1010"/>
      <c r="DN122" s="1010"/>
      <c r="DO122" s="1010"/>
      <c r="DP122" s="1010"/>
      <c r="DQ122" s="1010">
        <v>99869</v>
      </c>
      <c r="DR122" s="1010"/>
      <c r="DS122" s="1010"/>
      <c r="DT122" s="1010"/>
      <c r="DU122" s="1010"/>
      <c r="DV122" s="1011">
        <v>0.1</v>
      </c>
      <c r="DW122" s="1011"/>
      <c r="DX122" s="1011"/>
      <c r="DY122" s="1011"/>
      <c r="DZ122" s="1012"/>
    </row>
    <row r="123" spans="1:130" s="246" customFormat="1" ht="26.25" customHeight="1" x14ac:dyDescent="0.2">
      <c r="A123" s="1149"/>
      <c r="B123" s="1036"/>
      <c r="C123" s="1006" t="s">
        <v>457</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474</v>
      </c>
      <c r="AB123" s="1049"/>
      <c r="AC123" s="1049"/>
      <c r="AD123" s="1049"/>
      <c r="AE123" s="1050"/>
      <c r="AF123" s="1051" t="s">
        <v>384</v>
      </c>
      <c r="AG123" s="1049"/>
      <c r="AH123" s="1049"/>
      <c r="AI123" s="1049"/>
      <c r="AJ123" s="1050"/>
      <c r="AK123" s="1051" t="s">
        <v>474</v>
      </c>
      <c r="AL123" s="1049"/>
      <c r="AM123" s="1049"/>
      <c r="AN123" s="1049"/>
      <c r="AO123" s="1050"/>
      <c r="AP123" s="1052" t="s">
        <v>475</v>
      </c>
      <c r="AQ123" s="1053"/>
      <c r="AR123" s="1053"/>
      <c r="AS123" s="1053"/>
      <c r="AT123" s="1054"/>
      <c r="AU123" s="1085"/>
      <c r="AV123" s="1086"/>
      <c r="AW123" s="1086"/>
      <c r="AX123" s="1086"/>
      <c r="AY123" s="1086"/>
      <c r="AZ123" s="277" t="s">
        <v>185</v>
      </c>
      <c r="BA123" s="277"/>
      <c r="BB123" s="277"/>
      <c r="BC123" s="277"/>
      <c r="BD123" s="277"/>
      <c r="BE123" s="277"/>
      <c r="BF123" s="277"/>
      <c r="BG123" s="277"/>
      <c r="BH123" s="277"/>
      <c r="BI123" s="277"/>
      <c r="BJ123" s="277"/>
      <c r="BK123" s="277"/>
      <c r="BL123" s="277"/>
      <c r="BM123" s="277"/>
      <c r="BN123" s="277"/>
      <c r="BO123" s="1065" t="s">
        <v>476</v>
      </c>
      <c r="BP123" s="1096"/>
      <c r="BQ123" s="1155">
        <v>115993421</v>
      </c>
      <c r="BR123" s="1156"/>
      <c r="BS123" s="1156"/>
      <c r="BT123" s="1156"/>
      <c r="BU123" s="1156"/>
      <c r="BV123" s="1156">
        <v>110719907</v>
      </c>
      <c r="BW123" s="1156"/>
      <c r="BX123" s="1156"/>
      <c r="BY123" s="1156"/>
      <c r="BZ123" s="1156"/>
      <c r="CA123" s="1156">
        <v>108958723</v>
      </c>
      <c r="CB123" s="1156"/>
      <c r="CC123" s="1156"/>
      <c r="CD123" s="1156"/>
      <c r="CE123" s="1156"/>
      <c r="CF123" s="1089"/>
      <c r="CG123" s="1090"/>
      <c r="CH123" s="1090"/>
      <c r="CI123" s="1090"/>
      <c r="CJ123" s="1091"/>
      <c r="CK123" s="1100"/>
      <c r="CL123" s="1101"/>
      <c r="CM123" s="1101"/>
      <c r="CN123" s="1101"/>
      <c r="CO123" s="1102"/>
      <c r="CP123" s="1110" t="s">
        <v>477</v>
      </c>
      <c r="CQ123" s="1111"/>
      <c r="CR123" s="1111"/>
      <c r="CS123" s="1111"/>
      <c r="CT123" s="1111"/>
      <c r="CU123" s="1111"/>
      <c r="CV123" s="1111"/>
      <c r="CW123" s="1111"/>
      <c r="CX123" s="1111"/>
      <c r="CY123" s="1111"/>
      <c r="CZ123" s="1111"/>
      <c r="DA123" s="1111"/>
      <c r="DB123" s="1111"/>
      <c r="DC123" s="1111"/>
      <c r="DD123" s="1111"/>
      <c r="DE123" s="1111"/>
      <c r="DF123" s="1112"/>
      <c r="DG123" s="1048" t="s">
        <v>478</v>
      </c>
      <c r="DH123" s="1049"/>
      <c r="DI123" s="1049"/>
      <c r="DJ123" s="1049"/>
      <c r="DK123" s="1050"/>
      <c r="DL123" s="1051" t="s">
        <v>479</v>
      </c>
      <c r="DM123" s="1049"/>
      <c r="DN123" s="1049"/>
      <c r="DO123" s="1049"/>
      <c r="DP123" s="1050"/>
      <c r="DQ123" s="1051" t="s">
        <v>445</v>
      </c>
      <c r="DR123" s="1049"/>
      <c r="DS123" s="1049"/>
      <c r="DT123" s="1049"/>
      <c r="DU123" s="1050"/>
      <c r="DV123" s="1052" t="s">
        <v>480</v>
      </c>
      <c r="DW123" s="1053"/>
      <c r="DX123" s="1053"/>
      <c r="DY123" s="1053"/>
      <c r="DZ123" s="1054"/>
    </row>
    <row r="124" spans="1:130" s="246" customFormat="1" ht="26.25" customHeight="1" thickBot="1" x14ac:dyDescent="0.25">
      <c r="A124" s="1149"/>
      <c r="B124" s="1036"/>
      <c r="C124" s="1006" t="s">
        <v>460</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479</v>
      </c>
      <c r="AB124" s="1049"/>
      <c r="AC124" s="1049"/>
      <c r="AD124" s="1049"/>
      <c r="AE124" s="1050"/>
      <c r="AF124" s="1051" t="s">
        <v>475</v>
      </c>
      <c r="AG124" s="1049"/>
      <c r="AH124" s="1049"/>
      <c r="AI124" s="1049"/>
      <c r="AJ124" s="1050"/>
      <c r="AK124" s="1051" t="s">
        <v>474</v>
      </c>
      <c r="AL124" s="1049"/>
      <c r="AM124" s="1049"/>
      <c r="AN124" s="1049"/>
      <c r="AO124" s="1050"/>
      <c r="AP124" s="1052" t="s">
        <v>478</v>
      </c>
      <c r="AQ124" s="1053"/>
      <c r="AR124" s="1053"/>
      <c r="AS124" s="1053"/>
      <c r="AT124" s="1054"/>
      <c r="AU124" s="1151" t="s">
        <v>481</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25.4</v>
      </c>
      <c r="BR124" s="1118"/>
      <c r="BS124" s="1118"/>
      <c r="BT124" s="1118"/>
      <c r="BU124" s="1118"/>
      <c r="BV124" s="1118">
        <v>44.9</v>
      </c>
      <c r="BW124" s="1118"/>
      <c r="BX124" s="1118"/>
      <c r="BY124" s="1118"/>
      <c r="BZ124" s="1118"/>
      <c r="CA124" s="1118">
        <v>42.4</v>
      </c>
      <c r="CB124" s="1118"/>
      <c r="CC124" s="1118"/>
      <c r="CD124" s="1118"/>
      <c r="CE124" s="1118"/>
      <c r="CF124" s="1119"/>
      <c r="CG124" s="1120"/>
      <c r="CH124" s="1120"/>
      <c r="CI124" s="1120"/>
      <c r="CJ124" s="1121"/>
      <c r="CK124" s="1103"/>
      <c r="CL124" s="1103"/>
      <c r="CM124" s="1103"/>
      <c r="CN124" s="1103"/>
      <c r="CO124" s="1104"/>
      <c r="CP124" s="1110" t="s">
        <v>482</v>
      </c>
      <c r="CQ124" s="1111"/>
      <c r="CR124" s="1111"/>
      <c r="CS124" s="1111"/>
      <c r="CT124" s="1111"/>
      <c r="CU124" s="1111"/>
      <c r="CV124" s="1111"/>
      <c r="CW124" s="1111"/>
      <c r="CX124" s="1111"/>
      <c r="CY124" s="1111"/>
      <c r="CZ124" s="1111"/>
      <c r="DA124" s="1111"/>
      <c r="DB124" s="1111"/>
      <c r="DC124" s="1111"/>
      <c r="DD124" s="1111"/>
      <c r="DE124" s="1111"/>
      <c r="DF124" s="1112"/>
      <c r="DG124" s="1095" t="s">
        <v>475</v>
      </c>
      <c r="DH124" s="1074"/>
      <c r="DI124" s="1074"/>
      <c r="DJ124" s="1074"/>
      <c r="DK124" s="1075"/>
      <c r="DL124" s="1073" t="s">
        <v>474</v>
      </c>
      <c r="DM124" s="1074"/>
      <c r="DN124" s="1074"/>
      <c r="DO124" s="1074"/>
      <c r="DP124" s="1075"/>
      <c r="DQ124" s="1073" t="s">
        <v>475</v>
      </c>
      <c r="DR124" s="1074"/>
      <c r="DS124" s="1074"/>
      <c r="DT124" s="1074"/>
      <c r="DU124" s="1075"/>
      <c r="DV124" s="1076" t="s">
        <v>483</v>
      </c>
      <c r="DW124" s="1077"/>
      <c r="DX124" s="1077"/>
      <c r="DY124" s="1077"/>
      <c r="DZ124" s="1078"/>
    </row>
    <row r="125" spans="1:130" s="246" customFormat="1" ht="26.25" customHeight="1" x14ac:dyDescent="0.2">
      <c r="A125" s="1149"/>
      <c r="B125" s="1036"/>
      <c r="C125" s="1006" t="s">
        <v>462</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474</v>
      </c>
      <c r="AB125" s="1049"/>
      <c r="AC125" s="1049"/>
      <c r="AD125" s="1049"/>
      <c r="AE125" s="1050"/>
      <c r="AF125" s="1051" t="s">
        <v>445</v>
      </c>
      <c r="AG125" s="1049"/>
      <c r="AH125" s="1049"/>
      <c r="AI125" s="1049"/>
      <c r="AJ125" s="1050"/>
      <c r="AK125" s="1051" t="s">
        <v>445</v>
      </c>
      <c r="AL125" s="1049"/>
      <c r="AM125" s="1049"/>
      <c r="AN125" s="1049"/>
      <c r="AO125" s="1050"/>
      <c r="AP125" s="1052" t="s">
        <v>474</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484</v>
      </c>
      <c r="CL125" s="1098"/>
      <c r="CM125" s="1098"/>
      <c r="CN125" s="1098"/>
      <c r="CO125" s="1099"/>
      <c r="CP125" s="1030" t="s">
        <v>485</v>
      </c>
      <c r="CQ125" s="979"/>
      <c r="CR125" s="979"/>
      <c r="CS125" s="979"/>
      <c r="CT125" s="979"/>
      <c r="CU125" s="979"/>
      <c r="CV125" s="979"/>
      <c r="CW125" s="979"/>
      <c r="CX125" s="979"/>
      <c r="CY125" s="979"/>
      <c r="CZ125" s="979"/>
      <c r="DA125" s="979"/>
      <c r="DB125" s="979"/>
      <c r="DC125" s="979"/>
      <c r="DD125" s="979"/>
      <c r="DE125" s="979"/>
      <c r="DF125" s="980"/>
      <c r="DG125" s="1016" t="s">
        <v>475</v>
      </c>
      <c r="DH125" s="1017"/>
      <c r="DI125" s="1017"/>
      <c r="DJ125" s="1017"/>
      <c r="DK125" s="1017"/>
      <c r="DL125" s="1017" t="s">
        <v>445</v>
      </c>
      <c r="DM125" s="1017"/>
      <c r="DN125" s="1017"/>
      <c r="DO125" s="1017"/>
      <c r="DP125" s="1017"/>
      <c r="DQ125" s="1017" t="s">
        <v>483</v>
      </c>
      <c r="DR125" s="1017"/>
      <c r="DS125" s="1017"/>
      <c r="DT125" s="1017"/>
      <c r="DU125" s="1017"/>
      <c r="DV125" s="1018" t="s">
        <v>474</v>
      </c>
      <c r="DW125" s="1018"/>
      <c r="DX125" s="1018"/>
      <c r="DY125" s="1018"/>
      <c r="DZ125" s="1019"/>
    </row>
    <row r="126" spans="1:130" s="246" customFormat="1" ht="26.25" customHeight="1" thickBot="1" x14ac:dyDescent="0.25">
      <c r="A126" s="1149"/>
      <c r="B126" s="1036"/>
      <c r="C126" s="1006" t="s">
        <v>464</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v>706436</v>
      </c>
      <c r="AB126" s="1049"/>
      <c r="AC126" s="1049"/>
      <c r="AD126" s="1049"/>
      <c r="AE126" s="1050"/>
      <c r="AF126" s="1051">
        <v>834927</v>
      </c>
      <c r="AG126" s="1049"/>
      <c r="AH126" s="1049"/>
      <c r="AI126" s="1049"/>
      <c r="AJ126" s="1050"/>
      <c r="AK126" s="1051">
        <v>1114916</v>
      </c>
      <c r="AL126" s="1049"/>
      <c r="AM126" s="1049"/>
      <c r="AN126" s="1049"/>
      <c r="AO126" s="1050"/>
      <c r="AP126" s="1052">
        <v>1.5</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486</v>
      </c>
      <c r="CQ126" s="1040"/>
      <c r="CR126" s="1040"/>
      <c r="CS126" s="1040"/>
      <c r="CT126" s="1040"/>
      <c r="CU126" s="1040"/>
      <c r="CV126" s="1040"/>
      <c r="CW126" s="1040"/>
      <c r="CX126" s="1040"/>
      <c r="CY126" s="1040"/>
      <c r="CZ126" s="1040"/>
      <c r="DA126" s="1040"/>
      <c r="DB126" s="1040"/>
      <c r="DC126" s="1040"/>
      <c r="DD126" s="1040"/>
      <c r="DE126" s="1040"/>
      <c r="DF126" s="1041"/>
      <c r="DG126" s="1009" t="s">
        <v>445</v>
      </c>
      <c r="DH126" s="1010"/>
      <c r="DI126" s="1010"/>
      <c r="DJ126" s="1010"/>
      <c r="DK126" s="1010"/>
      <c r="DL126" s="1010" t="s">
        <v>483</v>
      </c>
      <c r="DM126" s="1010"/>
      <c r="DN126" s="1010"/>
      <c r="DO126" s="1010"/>
      <c r="DP126" s="1010"/>
      <c r="DQ126" s="1010" t="s">
        <v>445</v>
      </c>
      <c r="DR126" s="1010"/>
      <c r="DS126" s="1010"/>
      <c r="DT126" s="1010"/>
      <c r="DU126" s="1010"/>
      <c r="DV126" s="1011" t="s">
        <v>483</v>
      </c>
      <c r="DW126" s="1011"/>
      <c r="DX126" s="1011"/>
      <c r="DY126" s="1011"/>
      <c r="DZ126" s="1012"/>
    </row>
    <row r="127" spans="1:130" s="246" customFormat="1" ht="26.25" customHeight="1" x14ac:dyDescent="0.2">
      <c r="A127" s="1150"/>
      <c r="B127" s="1038"/>
      <c r="C127" s="1092" t="s">
        <v>487</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480</v>
      </c>
      <c r="AB127" s="1049"/>
      <c r="AC127" s="1049"/>
      <c r="AD127" s="1049"/>
      <c r="AE127" s="1050"/>
      <c r="AF127" s="1051" t="s">
        <v>475</v>
      </c>
      <c r="AG127" s="1049"/>
      <c r="AH127" s="1049"/>
      <c r="AI127" s="1049"/>
      <c r="AJ127" s="1050"/>
      <c r="AK127" s="1051" t="s">
        <v>475</v>
      </c>
      <c r="AL127" s="1049"/>
      <c r="AM127" s="1049"/>
      <c r="AN127" s="1049"/>
      <c r="AO127" s="1050"/>
      <c r="AP127" s="1052" t="s">
        <v>475</v>
      </c>
      <c r="AQ127" s="1053"/>
      <c r="AR127" s="1053"/>
      <c r="AS127" s="1053"/>
      <c r="AT127" s="1054"/>
      <c r="AU127" s="282"/>
      <c r="AV127" s="282"/>
      <c r="AW127" s="282"/>
      <c r="AX127" s="1122" t="s">
        <v>488</v>
      </c>
      <c r="AY127" s="1123"/>
      <c r="AZ127" s="1123"/>
      <c r="BA127" s="1123"/>
      <c r="BB127" s="1123"/>
      <c r="BC127" s="1123"/>
      <c r="BD127" s="1123"/>
      <c r="BE127" s="1124"/>
      <c r="BF127" s="1125" t="s">
        <v>489</v>
      </c>
      <c r="BG127" s="1123"/>
      <c r="BH127" s="1123"/>
      <c r="BI127" s="1123"/>
      <c r="BJ127" s="1123"/>
      <c r="BK127" s="1123"/>
      <c r="BL127" s="1124"/>
      <c r="BM127" s="1125" t="s">
        <v>490</v>
      </c>
      <c r="BN127" s="1123"/>
      <c r="BO127" s="1123"/>
      <c r="BP127" s="1123"/>
      <c r="BQ127" s="1123"/>
      <c r="BR127" s="1123"/>
      <c r="BS127" s="1124"/>
      <c r="BT127" s="1125" t="s">
        <v>491</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492</v>
      </c>
      <c r="CQ127" s="1040"/>
      <c r="CR127" s="1040"/>
      <c r="CS127" s="1040"/>
      <c r="CT127" s="1040"/>
      <c r="CU127" s="1040"/>
      <c r="CV127" s="1040"/>
      <c r="CW127" s="1040"/>
      <c r="CX127" s="1040"/>
      <c r="CY127" s="1040"/>
      <c r="CZ127" s="1040"/>
      <c r="DA127" s="1040"/>
      <c r="DB127" s="1040"/>
      <c r="DC127" s="1040"/>
      <c r="DD127" s="1040"/>
      <c r="DE127" s="1040"/>
      <c r="DF127" s="1041"/>
      <c r="DG127" s="1009" t="s">
        <v>483</v>
      </c>
      <c r="DH127" s="1010"/>
      <c r="DI127" s="1010"/>
      <c r="DJ127" s="1010"/>
      <c r="DK127" s="1010"/>
      <c r="DL127" s="1010" t="s">
        <v>475</v>
      </c>
      <c r="DM127" s="1010"/>
      <c r="DN127" s="1010"/>
      <c r="DO127" s="1010"/>
      <c r="DP127" s="1010"/>
      <c r="DQ127" s="1010" t="s">
        <v>475</v>
      </c>
      <c r="DR127" s="1010"/>
      <c r="DS127" s="1010"/>
      <c r="DT127" s="1010"/>
      <c r="DU127" s="1010"/>
      <c r="DV127" s="1011" t="s">
        <v>483</v>
      </c>
      <c r="DW127" s="1011"/>
      <c r="DX127" s="1011"/>
      <c r="DY127" s="1011"/>
      <c r="DZ127" s="1012"/>
    </row>
    <row r="128" spans="1:130" s="246" customFormat="1" ht="26.25" customHeight="1" thickBot="1" x14ac:dyDescent="0.25">
      <c r="A128" s="1133" t="s">
        <v>493</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494</v>
      </c>
      <c r="X128" s="1135"/>
      <c r="Y128" s="1135"/>
      <c r="Z128" s="1136"/>
      <c r="AA128" s="1137">
        <v>4108221</v>
      </c>
      <c r="AB128" s="1138"/>
      <c r="AC128" s="1138"/>
      <c r="AD128" s="1138"/>
      <c r="AE128" s="1139"/>
      <c r="AF128" s="1140">
        <v>3947977</v>
      </c>
      <c r="AG128" s="1138"/>
      <c r="AH128" s="1138"/>
      <c r="AI128" s="1138"/>
      <c r="AJ128" s="1139"/>
      <c r="AK128" s="1140">
        <v>3753909</v>
      </c>
      <c r="AL128" s="1138"/>
      <c r="AM128" s="1138"/>
      <c r="AN128" s="1138"/>
      <c r="AO128" s="1139"/>
      <c r="AP128" s="1141"/>
      <c r="AQ128" s="1142"/>
      <c r="AR128" s="1142"/>
      <c r="AS128" s="1142"/>
      <c r="AT128" s="1143"/>
      <c r="AU128" s="282"/>
      <c r="AV128" s="282"/>
      <c r="AW128" s="282"/>
      <c r="AX128" s="978" t="s">
        <v>495</v>
      </c>
      <c r="AY128" s="979"/>
      <c r="AZ128" s="979"/>
      <c r="BA128" s="979"/>
      <c r="BB128" s="979"/>
      <c r="BC128" s="979"/>
      <c r="BD128" s="979"/>
      <c r="BE128" s="980"/>
      <c r="BF128" s="1144" t="s">
        <v>475</v>
      </c>
      <c r="BG128" s="1145"/>
      <c r="BH128" s="1145"/>
      <c r="BI128" s="1145"/>
      <c r="BJ128" s="1145"/>
      <c r="BK128" s="1145"/>
      <c r="BL128" s="1146"/>
      <c r="BM128" s="1144">
        <v>11.25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496</v>
      </c>
      <c r="CQ128" s="1127"/>
      <c r="CR128" s="1127"/>
      <c r="CS128" s="1127"/>
      <c r="CT128" s="1127"/>
      <c r="CU128" s="1127"/>
      <c r="CV128" s="1127"/>
      <c r="CW128" s="1127"/>
      <c r="CX128" s="1127"/>
      <c r="CY128" s="1127"/>
      <c r="CZ128" s="1127"/>
      <c r="DA128" s="1127"/>
      <c r="DB128" s="1127"/>
      <c r="DC128" s="1127"/>
      <c r="DD128" s="1127"/>
      <c r="DE128" s="1127"/>
      <c r="DF128" s="1128"/>
      <c r="DG128" s="1129">
        <v>19088</v>
      </c>
      <c r="DH128" s="1130"/>
      <c r="DI128" s="1130"/>
      <c r="DJ128" s="1130"/>
      <c r="DK128" s="1130"/>
      <c r="DL128" s="1130">
        <v>16300</v>
      </c>
      <c r="DM128" s="1130"/>
      <c r="DN128" s="1130"/>
      <c r="DO128" s="1130"/>
      <c r="DP128" s="1130"/>
      <c r="DQ128" s="1130">
        <v>13900</v>
      </c>
      <c r="DR128" s="1130"/>
      <c r="DS128" s="1130"/>
      <c r="DT128" s="1130"/>
      <c r="DU128" s="1130"/>
      <c r="DV128" s="1131">
        <v>0</v>
      </c>
      <c r="DW128" s="1131"/>
      <c r="DX128" s="1131"/>
      <c r="DY128" s="1131"/>
      <c r="DZ128" s="1132"/>
    </row>
    <row r="129" spans="1:131" s="246" customFormat="1" ht="26.25" customHeight="1" x14ac:dyDescent="0.2">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497</v>
      </c>
      <c r="X129" s="1164"/>
      <c r="Y129" s="1164"/>
      <c r="Z129" s="1165"/>
      <c r="AA129" s="1048">
        <v>82666711</v>
      </c>
      <c r="AB129" s="1049"/>
      <c r="AC129" s="1049"/>
      <c r="AD129" s="1049"/>
      <c r="AE129" s="1050"/>
      <c r="AF129" s="1051">
        <v>82124037</v>
      </c>
      <c r="AG129" s="1049"/>
      <c r="AH129" s="1049"/>
      <c r="AI129" s="1049"/>
      <c r="AJ129" s="1050"/>
      <c r="AK129" s="1051">
        <v>83685066</v>
      </c>
      <c r="AL129" s="1049"/>
      <c r="AM129" s="1049"/>
      <c r="AN129" s="1049"/>
      <c r="AO129" s="1050"/>
      <c r="AP129" s="1166"/>
      <c r="AQ129" s="1167"/>
      <c r="AR129" s="1167"/>
      <c r="AS129" s="1167"/>
      <c r="AT129" s="1168"/>
      <c r="AU129" s="284"/>
      <c r="AV129" s="284"/>
      <c r="AW129" s="284"/>
      <c r="AX129" s="1157" t="s">
        <v>498</v>
      </c>
      <c r="AY129" s="1040"/>
      <c r="AZ129" s="1040"/>
      <c r="BA129" s="1040"/>
      <c r="BB129" s="1040"/>
      <c r="BC129" s="1040"/>
      <c r="BD129" s="1040"/>
      <c r="BE129" s="1041"/>
      <c r="BF129" s="1158" t="s">
        <v>445</v>
      </c>
      <c r="BG129" s="1159"/>
      <c r="BH129" s="1159"/>
      <c r="BI129" s="1159"/>
      <c r="BJ129" s="1159"/>
      <c r="BK129" s="1159"/>
      <c r="BL129" s="1160"/>
      <c r="BM129" s="1158">
        <v>16.25</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1020" t="s">
        <v>499</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500</v>
      </c>
      <c r="X130" s="1164"/>
      <c r="Y130" s="1164"/>
      <c r="Z130" s="1165"/>
      <c r="AA130" s="1048">
        <v>7700782</v>
      </c>
      <c r="AB130" s="1049"/>
      <c r="AC130" s="1049"/>
      <c r="AD130" s="1049"/>
      <c r="AE130" s="1050"/>
      <c r="AF130" s="1051">
        <v>7397490</v>
      </c>
      <c r="AG130" s="1049"/>
      <c r="AH130" s="1049"/>
      <c r="AI130" s="1049"/>
      <c r="AJ130" s="1050"/>
      <c r="AK130" s="1051">
        <v>7076187</v>
      </c>
      <c r="AL130" s="1049"/>
      <c r="AM130" s="1049"/>
      <c r="AN130" s="1049"/>
      <c r="AO130" s="1050"/>
      <c r="AP130" s="1166"/>
      <c r="AQ130" s="1167"/>
      <c r="AR130" s="1167"/>
      <c r="AS130" s="1167"/>
      <c r="AT130" s="1168"/>
      <c r="AU130" s="284"/>
      <c r="AV130" s="284"/>
      <c r="AW130" s="284"/>
      <c r="AX130" s="1157" t="s">
        <v>501</v>
      </c>
      <c r="AY130" s="1040"/>
      <c r="AZ130" s="1040"/>
      <c r="BA130" s="1040"/>
      <c r="BB130" s="1040"/>
      <c r="BC130" s="1040"/>
      <c r="BD130" s="1040"/>
      <c r="BE130" s="1041"/>
      <c r="BF130" s="1194">
        <v>1.6</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502</v>
      </c>
      <c r="X131" s="1202"/>
      <c r="Y131" s="1202"/>
      <c r="Z131" s="1203"/>
      <c r="AA131" s="1095">
        <v>74965929</v>
      </c>
      <c r="AB131" s="1074"/>
      <c r="AC131" s="1074"/>
      <c r="AD131" s="1074"/>
      <c r="AE131" s="1075"/>
      <c r="AF131" s="1073">
        <v>74726547</v>
      </c>
      <c r="AG131" s="1074"/>
      <c r="AH131" s="1074"/>
      <c r="AI131" s="1074"/>
      <c r="AJ131" s="1075"/>
      <c r="AK131" s="1073">
        <v>76608879</v>
      </c>
      <c r="AL131" s="1074"/>
      <c r="AM131" s="1074"/>
      <c r="AN131" s="1074"/>
      <c r="AO131" s="1075"/>
      <c r="AP131" s="1204"/>
      <c r="AQ131" s="1205"/>
      <c r="AR131" s="1205"/>
      <c r="AS131" s="1205"/>
      <c r="AT131" s="1206"/>
      <c r="AU131" s="284"/>
      <c r="AV131" s="284"/>
      <c r="AW131" s="284"/>
      <c r="AX131" s="1176" t="s">
        <v>503</v>
      </c>
      <c r="AY131" s="1127"/>
      <c r="AZ131" s="1127"/>
      <c r="BA131" s="1127"/>
      <c r="BB131" s="1127"/>
      <c r="BC131" s="1127"/>
      <c r="BD131" s="1127"/>
      <c r="BE131" s="1128"/>
      <c r="BF131" s="1177">
        <v>42.4</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1183" t="s">
        <v>504</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505</v>
      </c>
      <c r="W132" s="1187"/>
      <c r="X132" s="1187"/>
      <c r="Y132" s="1187"/>
      <c r="Z132" s="1188"/>
      <c r="AA132" s="1189">
        <v>0.80838589999999999</v>
      </c>
      <c r="AB132" s="1190"/>
      <c r="AC132" s="1190"/>
      <c r="AD132" s="1190"/>
      <c r="AE132" s="1191"/>
      <c r="AF132" s="1192">
        <v>1.442642599</v>
      </c>
      <c r="AG132" s="1190"/>
      <c r="AH132" s="1190"/>
      <c r="AI132" s="1190"/>
      <c r="AJ132" s="1191"/>
      <c r="AK132" s="1192">
        <v>2.7921332720000001</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506</v>
      </c>
      <c r="W133" s="1170"/>
      <c r="X133" s="1170"/>
      <c r="Y133" s="1170"/>
      <c r="Z133" s="1171"/>
      <c r="AA133" s="1172">
        <v>1.3</v>
      </c>
      <c r="AB133" s="1173"/>
      <c r="AC133" s="1173"/>
      <c r="AD133" s="1173"/>
      <c r="AE133" s="1174"/>
      <c r="AF133" s="1172">
        <v>1.2</v>
      </c>
      <c r="AG133" s="1173"/>
      <c r="AH133" s="1173"/>
      <c r="AI133" s="1173"/>
      <c r="AJ133" s="1174"/>
      <c r="AK133" s="1172">
        <v>1.6</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2YvGLZL1a3YUWl0QokOCO5ENT8sO9SaStwFAQ0qmLS9n+918WXkKwunnQXLA1xsD/lVIYDgBHpYU5mR+whuFcw==" saltValue="HA+KJySVvesYcNx8RuJU1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507</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pm4Y5xWfmlM+Nh4lrWxL9LQ0nlUoOJltBtuwaVYfO2v/M6oQDEb4pPmoUFCAt41gj+zag2aw5Z9LfheEliAiKg==" saltValue="QJ7jNAylnDGnJ8sTtke0sA==" spinCount="100000" sheet="1" objects="1" scenarios="1"/>
  <dataConsolidate/>
  <phoneticPr fontId="2"/>
  <printOptions horizontalCentered="1" verticalCentered="1"/>
  <pageMargins left="0" right="0" top="0" bottom="0" header="0" footer="0"/>
  <pageSetup paperSize="8" scale="62"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8slRnT3wdSNAtjgSi6VDUAQXDmsXnTCNDIl4zaVfn0tv0K3n4G5YNd8MC3fdpO+XiMRpiS5T5Rw+XpDFoCEoXQ==" saltValue="VNxdjCJ9SE3LYsiu4oJSU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508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509</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510</v>
      </c>
      <c r="AP7" s="303"/>
      <c r="AQ7" s="304" t="s">
        <v>511</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512</v>
      </c>
      <c r="AQ8" s="310" t="s">
        <v>513</v>
      </c>
      <c r="AR8" s="311" t="s">
        <v>514</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515</v>
      </c>
      <c r="AL9" s="1213"/>
      <c r="AM9" s="1213"/>
      <c r="AN9" s="1214"/>
      <c r="AO9" s="312">
        <v>26020298</v>
      </c>
      <c r="AP9" s="312">
        <v>60020</v>
      </c>
      <c r="AQ9" s="313">
        <v>56078</v>
      </c>
      <c r="AR9" s="314">
        <v>7</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516</v>
      </c>
      <c r="AL10" s="1213"/>
      <c r="AM10" s="1213"/>
      <c r="AN10" s="1214"/>
      <c r="AO10" s="315">
        <v>717775</v>
      </c>
      <c r="AP10" s="315">
        <v>1656</v>
      </c>
      <c r="AQ10" s="316">
        <v>3491</v>
      </c>
      <c r="AR10" s="317">
        <v>-52.6</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517</v>
      </c>
      <c r="AL11" s="1213"/>
      <c r="AM11" s="1213"/>
      <c r="AN11" s="1214"/>
      <c r="AO11" s="315">
        <v>73</v>
      </c>
      <c r="AP11" s="315">
        <v>0</v>
      </c>
      <c r="AQ11" s="316">
        <v>1563</v>
      </c>
      <c r="AR11" s="317">
        <v>-100</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518</v>
      </c>
      <c r="AL12" s="1213"/>
      <c r="AM12" s="1213"/>
      <c r="AN12" s="1214"/>
      <c r="AO12" s="315">
        <v>990614</v>
      </c>
      <c r="AP12" s="315">
        <v>2285</v>
      </c>
      <c r="AQ12" s="316">
        <v>910</v>
      </c>
      <c r="AR12" s="317">
        <v>151.1</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519</v>
      </c>
      <c r="AL13" s="1213"/>
      <c r="AM13" s="1213"/>
      <c r="AN13" s="1214"/>
      <c r="AO13" s="315" t="s">
        <v>520</v>
      </c>
      <c r="AP13" s="315" t="s">
        <v>520</v>
      </c>
      <c r="AQ13" s="316" t="s">
        <v>520</v>
      </c>
      <c r="AR13" s="317" t="s">
        <v>520</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521</v>
      </c>
      <c r="AL14" s="1213"/>
      <c r="AM14" s="1213"/>
      <c r="AN14" s="1214"/>
      <c r="AO14" s="315">
        <v>871614</v>
      </c>
      <c r="AP14" s="315">
        <v>2011</v>
      </c>
      <c r="AQ14" s="316">
        <v>2138</v>
      </c>
      <c r="AR14" s="317">
        <v>-5.9</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522</v>
      </c>
      <c r="AL15" s="1213"/>
      <c r="AM15" s="1213"/>
      <c r="AN15" s="1214"/>
      <c r="AO15" s="315">
        <v>568328</v>
      </c>
      <c r="AP15" s="315">
        <v>1311</v>
      </c>
      <c r="AQ15" s="316">
        <v>1243</v>
      </c>
      <c r="AR15" s="317">
        <v>5.5</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523</v>
      </c>
      <c r="AL16" s="1216"/>
      <c r="AM16" s="1216"/>
      <c r="AN16" s="1217"/>
      <c r="AO16" s="315">
        <v>-1463572</v>
      </c>
      <c r="AP16" s="315">
        <v>-3376</v>
      </c>
      <c r="AQ16" s="316">
        <v>-4219</v>
      </c>
      <c r="AR16" s="317">
        <v>-20</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185</v>
      </c>
      <c r="AL17" s="1216"/>
      <c r="AM17" s="1216"/>
      <c r="AN17" s="1217"/>
      <c r="AO17" s="315">
        <v>27705130</v>
      </c>
      <c r="AP17" s="315">
        <v>63907</v>
      </c>
      <c r="AQ17" s="316">
        <v>61203</v>
      </c>
      <c r="AR17" s="317">
        <v>4.4000000000000004</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524</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525</v>
      </c>
      <c r="AP20" s="323" t="s">
        <v>526</v>
      </c>
      <c r="AQ20" s="324" t="s">
        <v>527</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528</v>
      </c>
      <c r="AL21" s="1208"/>
      <c r="AM21" s="1208"/>
      <c r="AN21" s="1209"/>
      <c r="AO21" s="327">
        <v>6.12</v>
      </c>
      <c r="AP21" s="328">
        <v>6.02</v>
      </c>
      <c r="AQ21" s="329">
        <v>0.1</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529</v>
      </c>
      <c r="AL22" s="1208"/>
      <c r="AM22" s="1208"/>
      <c r="AN22" s="1209"/>
      <c r="AO22" s="332">
        <v>101.4</v>
      </c>
      <c r="AP22" s="333">
        <v>100.1</v>
      </c>
      <c r="AQ22" s="334">
        <v>1.3</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530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531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532</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510</v>
      </c>
      <c r="AP30" s="303"/>
      <c r="AQ30" s="304" t="s">
        <v>511</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512</v>
      </c>
      <c r="AQ31" s="310" t="s">
        <v>513</v>
      </c>
      <c r="AR31" s="311" t="s">
        <v>514</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533</v>
      </c>
      <c r="AL32" s="1224"/>
      <c r="AM32" s="1224"/>
      <c r="AN32" s="1225"/>
      <c r="AO32" s="342">
        <v>8691933</v>
      </c>
      <c r="AP32" s="342">
        <v>20049</v>
      </c>
      <c r="AQ32" s="343">
        <v>27020</v>
      </c>
      <c r="AR32" s="344">
        <v>-25.8</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534</v>
      </c>
      <c r="AL33" s="1224"/>
      <c r="AM33" s="1224"/>
      <c r="AN33" s="1225"/>
      <c r="AO33" s="342" t="s">
        <v>520</v>
      </c>
      <c r="AP33" s="342" t="s">
        <v>520</v>
      </c>
      <c r="AQ33" s="343" t="s">
        <v>520</v>
      </c>
      <c r="AR33" s="344" t="s">
        <v>520</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535</v>
      </c>
      <c r="AL34" s="1224"/>
      <c r="AM34" s="1224"/>
      <c r="AN34" s="1225"/>
      <c r="AO34" s="342" t="s">
        <v>520</v>
      </c>
      <c r="AP34" s="342" t="s">
        <v>520</v>
      </c>
      <c r="AQ34" s="343">
        <v>28</v>
      </c>
      <c r="AR34" s="344" t="s">
        <v>520</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536</v>
      </c>
      <c r="AL35" s="1224"/>
      <c r="AM35" s="1224"/>
      <c r="AN35" s="1225"/>
      <c r="AO35" s="342">
        <v>3162269</v>
      </c>
      <c r="AP35" s="342">
        <v>7294</v>
      </c>
      <c r="AQ35" s="343">
        <v>6255</v>
      </c>
      <c r="AR35" s="344">
        <v>16.600000000000001</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537</v>
      </c>
      <c r="AL36" s="1224"/>
      <c r="AM36" s="1224"/>
      <c r="AN36" s="1225"/>
      <c r="AO36" s="342" t="s">
        <v>520</v>
      </c>
      <c r="AP36" s="342" t="s">
        <v>520</v>
      </c>
      <c r="AQ36" s="343">
        <v>683</v>
      </c>
      <c r="AR36" s="344" t="s">
        <v>520</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538</v>
      </c>
      <c r="AL37" s="1224"/>
      <c r="AM37" s="1224"/>
      <c r="AN37" s="1225"/>
      <c r="AO37" s="342">
        <v>1114916</v>
      </c>
      <c r="AP37" s="342">
        <v>2572</v>
      </c>
      <c r="AQ37" s="343">
        <v>1461</v>
      </c>
      <c r="AR37" s="344">
        <v>76</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539</v>
      </c>
      <c r="AL38" s="1227"/>
      <c r="AM38" s="1227"/>
      <c r="AN38" s="1228"/>
      <c r="AO38" s="345" t="s">
        <v>520</v>
      </c>
      <c r="AP38" s="345" t="s">
        <v>520</v>
      </c>
      <c r="AQ38" s="346">
        <v>0</v>
      </c>
      <c r="AR38" s="334" t="s">
        <v>520</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540</v>
      </c>
      <c r="AL39" s="1227"/>
      <c r="AM39" s="1227"/>
      <c r="AN39" s="1228"/>
      <c r="AO39" s="342">
        <v>-3753909</v>
      </c>
      <c r="AP39" s="342">
        <v>-8659</v>
      </c>
      <c r="AQ39" s="343">
        <v>-7551</v>
      </c>
      <c r="AR39" s="344">
        <v>14.7</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541</v>
      </c>
      <c r="AL40" s="1224"/>
      <c r="AM40" s="1224"/>
      <c r="AN40" s="1225"/>
      <c r="AO40" s="342">
        <v>-7076187</v>
      </c>
      <c r="AP40" s="342">
        <v>-16322</v>
      </c>
      <c r="AQ40" s="343">
        <v>-21721</v>
      </c>
      <c r="AR40" s="344">
        <v>-24.9</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295</v>
      </c>
      <c r="AL41" s="1230"/>
      <c r="AM41" s="1230"/>
      <c r="AN41" s="1231"/>
      <c r="AO41" s="342">
        <v>2139022</v>
      </c>
      <c r="AP41" s="342">
        <v>4934</v>
      </c>
      <c r="AQ41" s="343">
        <v>6176</v>
      </c>
      <c r="AR41" s="344">
        <v>-20.100000000000001</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542</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543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544</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510</v>
      </c>
      <c r="AN49" s="1220" t="s">
        <v>545</v>
      </c>
      <c r="AO49" s="1221"/>
      <c r="AP49" s="1221"/>
      <c r="AQ49" s="1221"/>
      <c r="AR49" s="1222"/>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546</v>
      </c>
      <c r="AO50" s="359" t="s">
        <v>547</v>
      </c>
      <c r="AP50" s="360" t="s">
        <v>548</v>
      </c>
      <c r="AQ50" s="361" t="s">
        <v>549</v>
      </c>
      <c r="AR50" s="362" t="s">
        <v>550</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551</v>
      </c>
      <c r="AL51" s="355"/>
      <c r="AM51" s="363">
        <v>14523732</v>
      </c>
      <c r="AN51" s="364">
        <v>34315</v>
      </c>
      <c r="AO51" s="365">
        <v>30.1</v>
      </c>
      <c r="AP51" s="366">
        <v>45117</v>
      </c>
      <c r="AQ51" s="367">
        <v>4.5999999999999996</v>
      </c>
      <c r="AR51" s="368">
        <v>25.5</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552</v>
      </c>
      <c r="AM52" s="371">
        <v>9845817</v>
      </c>
      <c r="AN52" s="372">
        <v>23263</v>
      </c>
      <c r="AO52" s="373">
        <v>37.799999999999997</v>
      </c>
      <c r="AP52" s="374">
        <v>25589</v>
      </c>
      <c r="AQ52" s="375">
        <v>16.899999999999999</v>
      </c>
      <c r="AR52" s="376">
        <v>20.9</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553</v>
      </c>
      <c r="AL53" s="355"/>
      <c r="AM53" s="363">
        <v>16815116</v>
      </c>
      <c r="AN53" s="364">
        <v>39470</v>
      </c>
      <c r="AO53" s="365">
        <v>15</v>
      </c>
      <c r="AP53" s="366">
        <v>39951</v>
      </c>
      <c r="AQ53" s="367">
        <v>-11.5</v>
      </c>
      <c r="AR53" s="368">
        <v>26.5</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552</v>
      </c>
      <c r="AM54" s="371">
        <v>11664284</v>
      </c>
      <c r="AN54" s="372">
        <v>27379</v>
      </c>
      <c r="AO54" s="373">
        <v>17.7</v>
      </c>
      <c r="AP54" s="374">
        <v>22555</v>
      </c>
      <c r="AQ54" s="375">
        <v>-11.9</v>
      </c>
      <c r="AR54" s="376">
        <v>29.6</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554</v>
      </c>
      <c r="AL55" s="355"/>
      <c r="AM55" s="363">
        <v>15915952</v>
      </c>
      <c r="AN55" s="364">
        <v>37134</v>
      </c>
      <c r="AO55" s="365">
        <v>-5.9</v>
      </c>
      <c r="AP55" s="366">
        <v>39893</v>
      </c>
      <c r="AQ55" s="367">
        <v>-0.1</v>
      </c>
      <c r="AR55" s="368">
        <v>-5.8</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552</v>
      </c>
      <c r="AM56" s="371">
        <v>12408440</v>
      </c>
      <c r="AN56" s="372">
        <v>28950</v>
      </c>
      <c r="AO56" s="373">
        <v>5.7</v>
      </c>
      <c r="AP56" s="374">
        <v>26170</v>
      </c>
      <c r="AQ56" s="375">
        <v>16</v>
      </c>
      <c r="AR56" s="376">
        <v>-10.3</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555</v>
      </c>
      <c r="AL57" s="355"/>
      <c r="AM57" s="363">
        <v>27893821</v>
      </c>
      <c r="AN57" s="364">
        <v>64766</v>
      </c>
      <c r="AO57" s="365">
        <v>74.400000000000006</v>
      </c>
      <c r="AP57" s="366">
        <v>41080</v>
      </c>
      <c r="AQ57" s="367">
        <v>3</v>
      </c>
      <c r="AR57" s="368">
        <v>71.400000000000006</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552</v>
      </c>
      <c r="AM58" s="371">
        <v>23320560</v>
      </c>
      <c r="AN58" s="372">
        <v>54148</v>
      </c>
      <c r="AO58" s="373">
        <v>87</v>
      </c>
      <c r="AP58" s="374">
        <v>27265</v>
      </c>
      <c r="AQ58" s="375">
        <v>4.2</v>
      </c>
      <c r="AR58" s="376">
        <v>82.8</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556</v>
      </c>
      <c r="AL59" s="355"/>
      <c r="AM59" s="363">
        <v>16308953</v>
      </c>
      <c r="AN59" s="364">
        <v>37619</v>
      </c>
      <c r="AO59" s="365">
        <v>-41.9</v>
      </c>
      <c r="AP59" s="366">
        <v>33173</v>
      </c>
      <c r="AQ59" s="367">
        <v>-19.2</v>
      </c>
      <c r="AR59" s="368">
        <v>-22.7</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552</v>
      </c>
      <c r="AM60" s="371">
        <v>10125965</v>
      </c>
      <c r="AN60" s="372">
        <v>23357</v>
      </c>
      <c r="AO60" s="373">
        <v>-56.9</v>
      </c>
      <c r="AP60" s="374">
        <v>20353</v>
      </c>
      <c r="AQ60" s="375">
        <v>-25.4</v>
      </c>
      <c r="AR60" s="376">
        <v>-31.5</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557</v>
      </c>
      <c r="AL61" s="377"/>
      <c r="AM61" s="378">
        <v>18291515</v>
      </c>
      <c r="AN61" s="379">
        <v>42661</v>
      </c>
      <c r="AO61" s="380">
        <v>14.3</v>
      </c>
      <c r="AP61" s="381">
        <v>39843</v>
      </c>
      <c r="AQ61" s="382">
        <v>-4.5999999999999996</v>
      </c>
      <c r="AR61" s="368">
        <v>18.899999999999999</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552</v>
      </c>
      <c r="AM62" s="371">
        <v>13473013</v>
      </c>
      <c r="AN62" s="372">
        <v>31419</v>
      </c>
      <c r="AO62" s="373">
        <v>18.3</v>
      </c>
      <c r="AP62" s="374">
        <v>24386</v>
      </c>
      <c r="AQ62" s="375">
        <v>0</v>
      </c>
      <c r="AR62" s="376">
        <v>18.3</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HXGDmFKIZaRMNd4E+eE9dbUEMEoTt4Yw0UcG2F2oLAxcDzqdVMJZkSDYVb1cDE6hht+iKG/rANlD0IOJO58kJw==" saltValue="4Ayqdcq4HEtqd9pxsEHG1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559</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I1GqnZk4iewfX/3CgKidx5Du9HYEbsHa+wFuuBEsJkLm1BL0L8cXmemo5rlKYb1S1ONT6YQ3gloO2jYVCFfhmA==" saltValue="nbhKcZy5gW3SjoF8R+K02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560</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9G1CJwPP3lty70sBHHVHAy2hYGJIIlbW7yKpyuj70+vXc7u8uUznZxetEmthe/DWOu3zFbQpWbjWcyatrTdAGA==" saltValue="FAPlW8k24n3GrBAbKSCRV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2">
      <c r="B47" s="10"/>
      <c r="C47" s="1232" t="s">
        <v>3</v>
      </c>
      <c r="D47" s="1232"/>
      <c r="E47" s="1233"/>
      <c r="F47" s="11">
        <v>10.82</v>
      </c>
      <c r="G47" s="12">
        <v>10.99</v>
      </c>
      <c r="H47" s="12">
        <v>11.99</v>
      </c>
      <c r="I47" s="12">
        <v>9.8800000000000008</v>
      </c>
      <c r="J47" s="13">
        <v>11.96</v>
      </c>
    </row>
    <row r="48" spans="2:10" ht="57.75" customHeight="1" x14ac:dyDescent="0.2">
      <c r="B48" s="14"/>
      <c r="C48" s="1234" t="s">
        <v>4</v>
      </c>
      <c r="D48" s="1234"/>
      <c r="E48" s="1235"/>
      <c r="F48" s="15">
        <v>5.55</v>
      </c>
      <c r="G48" s="16">
        <v>6.18</v>
      </c>
      <c r="H48" s="16">
        <v>5.15</v>
      </c>
      <c r="I48" s="16">
        <v>7.59</v>
      </c>
      <c r="J48" s="17">
        <v>6.78</v>
      </c>
    </row>
    <row r="49" spans="2:10" ht="57.75" customHeight="1" thickBot="1" x14ac:dyDescent="0.25">
      <c r="B49" s="18"/>
      <c r="C49" s="1236" t="s">
        <v>5</v>
      </c>
      <c r="D49" s="1236"/>
      <c r="E49" s="1237"/>
      <c r="F49" s="19" t="s">
        <v>566</v>
      </c>
      <c r="G49" s="20">
        <v>0.13</v>
      </c>
      <c r="H49" s="20">
        <v>0.1</v>
      </c>
      <c r="I49" s="20">
        <v>0.22</v>
      </c>
      <c r="J49" s="21">
        <v>1.6</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5eU5mV3oo06RNxpHu9/CUpCeZAG2d4aJ32YdbkYLSmYV8//9JdUEBikOUcepg394JrLerUjeaxwsP12s8dkw9Q==" saltValue="Nv2rYJ5DW32fjORNVSe/n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2020-09-11T01:35:38Z</cp:lastPrinted>
  <dcterms:created xsi:type="dcterms:W3CDTF">2020-02-10T03:29:07Z</dcterms:created>
  <dcterms:modified xsi:type="dcterms:W3CDTF">2020-09-18T01:33:23Z</dcterms:modified>
  <cp:category/>
</cp:coreProperties>
</file>