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5251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BE36" i="9"/>
  <c r="AM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AM34" i="9"/>
  <c r="AM35" i="9" s="1"/>
  <c r="U34" i="9"/>
  <c r="U35" i="9" s="1"/>
  <c r="U36" i="9" s="1"/>
  <c r="U37" i="9" s="1"/>
  <c r="U38" i="9" s="1"/>
  <c r="BW34" i="9" l="1"/>
  <c r="BW35" i="9" s="1"/>
  <c r="CO34" i="9" l="1"/>
  <c r="CO35" i="9" s="1"/>
  <c r="CO36" i="9" s="1"/>
  <c r="CO37" i="9" s="1"/>
  <c r="CO38" i="9" s="1"/>
  <c r="CO39" i="9" s="1"/>
  <c r="CO40" i="9" s="1"/>
  <c r="CO41" i="9" s="1"/>
  <c r="CO42" i="9" s="1"/>
</calcChain>
</file>

<file path=xl/sharedStrings.xml><?xml version="1.0" encoding="utf-8"?>
<sst xmlns="http://schemas.openxmlformats.org/spreadsheetml/2006/main" count="1066" uniqueCount="566">
  <si>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</si>
  <si>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</si>
  <si>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</si>
  <si>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</si>
  <si>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</si>
  <si>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</si>
  <si>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</si>
  <si>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</si>
  <si>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</si>
  <si>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</si>
  <si>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</si>
  <si>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</si>
  <si>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</si>
  <si>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</si>
  <si>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</si>
  <si>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</si>
  <si>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</si>
  <si>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</si>
  <si>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</si>
  <si>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</si>
  <si>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</si>
  <si>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</si>
  <si>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</si>
  <si>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</si>
  <si>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</si>
  <si>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</si>
  <si>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</si>
  <si>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</si>
  <si>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</si>
  <si>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</si>
  <si>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</si>
  <si>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</si>
  <si>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</si>
  <si>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</si>
  <si>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</si>
  <si>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</si>
  <si>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</si>
  <si>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</si>
  <si>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</si>
  <si>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</si>
  <si>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</si>
  <si>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</si>
  <si>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</si>
  <si>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</si>
  <si>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</si>
  <si>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</si>
  <si>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</si>
  <si>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</si>
  <si>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</si>
  <si>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</si>
  <si>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</si>
  <si>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</si>
  <si>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</si>
  <si>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</si>
  <si>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</si>
  <si>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</si>
  <si>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</si>
  <si>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</si>
  <si>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</si>
  <si>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</si>
  <si>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</si>
  <si>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</si>
  <si>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</si>
  <si>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</si>
  <si>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</si>
  <si>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</si>
  <si>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</si>
  <si>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</si>
  <si>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</si>
  <si>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</si>
  <si>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</si>
  <si>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</si>
  <si>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</si>
  <si>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</si>
  <si>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</si>
  <si>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</si>
  <si>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</si>
  <si>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</si>
  <si>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</si>
  <si>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</si>
  <si>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</si>
  <si>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</si>
  <si>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</si>
  <si>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</si>
  <si>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</si>
  <si>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</si>
  <si>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</si>
  <si>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</si>
  <si>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</si>
  <si>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</si>
  <si>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</si>
  <si>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</si>
  <si>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</si>
  <si>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</si>
  <si>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</si>
  <si>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</si>
  <si>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</si>
  <si>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</si>
  <si>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</si>
  <si>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</si>
  <si>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</si>
  <si>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</si>
  <si>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</si>
  <si>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</si>
  <si>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</si>
  <si>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</si>
  <si>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</si>
  <si>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</si>
  <si>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</si>
  <si>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</si>
  <si>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</si>
  <si>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</si>
  <si>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</si>
  <si>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</si>
  <si>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</si>
  <si>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</si>
  <si>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</si>
  <si>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</si>
  <si>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</si>
  <si>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</si>
  <si>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</si>
  <si>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</si>
  <si>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</si>
  <si>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</si>
  <si>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</si>
  <si>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</si>
  <si>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</si>
  <si>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</si>
  <si>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</si>
  <si>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</si>
  <si>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</si>
  <si>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</si>
  <si>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</si>
  <si>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</si>
  <si>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</si>
  <si>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</si>
  <si>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</si>
  <si>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</si>
  <si>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</si>
  <si>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</si>
  <si>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</si>
  <si>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</si>
  <si>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</si>
  <si>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</si>
  <si>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</si>
  <si>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</si>
  <si>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</si>
  <si>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</si>
  <si>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</si>
  <si>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</si>
  <si>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</si>
  <si>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</si>
  <si>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</si>
  <si>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</si>
  <si>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</si>
  <si>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</si>
  <si>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</si>
  <si>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</si>
  <si>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</si>
  <si>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</si>
  <si>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</si>
  <si>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</si>
  <si>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</si>
  <si>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</si>
  <si>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</si>
  <si>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</si>
  <si>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</si>
  <si>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</si>
  <si>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</si>
  <si>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</si>
  <si>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</si>
  <si>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</si>
  <si>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</si>
  <si>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</si>
  <si>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</si>
  <si>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</si>
  <si>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</si>
  <si>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</si>
  <si>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</si>
  <si>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</si>
  <si>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</si>
  <si>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</si>
  <si>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</si>
  <si>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</si>
  <si>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</si>
  <si>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</si>
  <si>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</si>
  <si>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</si>
  <si>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</si>
  <si>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</si>
  <si>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</si>
  <si>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</si>
  <si>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</si>
  <si>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</si>
  <si>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</si>
  <si>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神奈川県藤沢市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</si>
  <si>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</si>
  <si>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</si>
  <si>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</si>
  <si>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</si>
  <si>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</si>
  <si>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</si>
  <si>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</si>
  <si>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</si>
  <si>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</si>
  <si>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</si>
  <si>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</si>
  <si>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</si>
  <si>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</si>
  <si>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</si>
  <si>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</si>
  <si>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</si>
  <si>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</si>
  <si>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</si>
  <si>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</si>
  <si>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</si>
  <si>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</si>
  <si>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</si>
  <si>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</si>
  <si>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</si>
  <si>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</si>
  <si>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</si>
  <si>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</si>
  <si>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</si>
  <si>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</si>
  <si>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</si>
  <si>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</si>
  <si>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</si>
  <si>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</si>
  <si>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</si>
  <si>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</si>
  <si>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</si>
  <si>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</si>
  <si>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</si>
  <si>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</si>
  <si>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</si>
  <si>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</si>
  <si>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</si>
  <si>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</si>
  <si>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</si>
  <si>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</si>
  <si>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</si>
  <si>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</si>
  <si>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</si>
  <si>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</si>
  <si>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</si>
  <si>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</si>
  <si>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</si>
  <si>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</si>
  <si>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</si>
  <si>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</si>
  <si>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</si>
  <si>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</si>
  <si>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</si>
  <si>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</si>
  <si>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</si>
  <si>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</si>
  <si>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</si>
  <si>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</si>
  <si>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</si>
  <si>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</si>
  <si>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</si>
  <si>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</si>
  <si>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</si>
  <si>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</si>
  <si>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</si>
  <si>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</si>
  <si>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</si>
  <si>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</si>
  <si>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</si>
  <si>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</si>
  <si>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</si>
  <si>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</si>
  <si>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</si>
  <si>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</si>
  <si>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</si>
  <si>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</si>
  <si>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</si>
  <si>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</si>
  <si>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</si>
  <si>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</si>
  <si>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</si>
  <si>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</si>
  <si>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</si>
  <si>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</si>
  <si>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</si>
  <si>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</si>
  <si>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</si>
  <si>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</si>
  <si>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</si>
  <si>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</si>
  <si>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</si>
  <si>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</si>
  <si>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</si>
  <si>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</si>
  <si>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</si>
  <si>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</si>
  <si>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</si>
  <si>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</si>
  <si>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</si>
  <si>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</si>
  <si>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</si>
  <si>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</si>
  <si>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</si>
  <si>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</si>
  <si>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</si>
  <si>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</si>
  <si>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</si>
  <si>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</si>
  <si>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</si>
  <si>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</si>
  <si>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</si>
  <si>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</si>
  <si>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</si>
  <si>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</si>
  <si>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</si>
  <si>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</si>
  <si>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</si>
  <si>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</si>
  <si>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</si>
  <si>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</si>
  <si>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</si>
  <si>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</si>
  <si>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</si>
  <si>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</si>
  <si>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</si>
  <si>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</si>
  <si>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</si>
  <si>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</si>
  <si>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</si>
  <si>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</si>
  <si>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</si>
  <si>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</si>
  <si>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</si>
  <si>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</si>
  <si>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</si>
  <si>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</si>
  <si>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</si>
  <si>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</si>
  <si>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</si>
  <si>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</si>
  <si>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</si>
  <si>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</si>
  <si>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</si>
  <si>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</si>
  <si>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</si>
  <si>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神奈川県藤沢市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</si>
  <si>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</si>
  <si>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</si>
  <si>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</si>
  <si>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</si>
  <si>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</si>
  <si>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</si>
  <si>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</si>
  <si>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</si>
  <si>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</si>
  <si>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</si>
  <si>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</si>
  <si>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</si>
  <si>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</si>
  <si>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</si>
  <si>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</si>
  <si>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</si>
  <si>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</si>
  <si>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</si>
  <si>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</si>
  <si>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</si>
  <si>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</si>
  <si>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</si>
  <si>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</si>
  <si>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</si>
  <si>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</si>
  <si>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</si>
  <si>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</si>
  <si>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</si>
  <si>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</si>
  <si>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</si>
  <si>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</si>
  <si>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</si>
  <si>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</si>
  <si>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</si>
  <si>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</si>
  <si>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</si>
  <si>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</si>
  <si>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</si>
  <si>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</si>
  <si>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</si>
  <si>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競輪事業費特別会計</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</si>
  <si>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</si>
  <si>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</si>
  <si>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</si>
  <si>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</si>
  <si>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</si>
  <si>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</si>
  <si>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</si>
  <si>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</si>
  <si>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</si>
  <si>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</si>
  <si>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</si>
  <si>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</si>
  <si>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</si>
  <si>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</si>
  <si>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</si>
  <si>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</si>
  <si>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</si>
  <si>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</si>
  <si>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</si>
  <si>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</si>
  <si>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</si>
  <si>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</si>
  <si>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</si>
  <si>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</si>
  <si>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</si>
  <si>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</si>
  <si>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</si>
  <si>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</si>
  <si>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</si>
  <si>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</si>
  <si>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</si>
  <si>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</si>
  <si>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</si>
  <si>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</si>
  <si>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</si>
  <si>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</si>
  <si>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</si>
  <si>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</si>
  <si>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</si>
  <si>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</si>
  <si>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</si>
  <si>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</si>
  <si>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</si>
  <si>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</si>
  <si>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</si>
  <si>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</si>
  <si>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</si>
  <si>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</si>
  <si>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</si>
  <si>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</si>
  <si>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</si>
  <si>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</si>
  <si>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</si>
  <si>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</si>
  <si>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</si>
  <si>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</si>
  <si>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</si>
  <si>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</si>
  <si>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</si>
  <si>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</si>
  <si>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</si>
  <si>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</si>
  <si>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</si>
  <si>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</si>
  <si>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</si>
  <si>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</si>
  <si>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</si>
  <si>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</si>
  <si>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</si>
  <si>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</si>
  <si>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</si>
  <si>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</si>
  <si>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</si>
  <si>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</si>
  <si>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</si>
  <si>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</si>
  <si>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</si>
  <si>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</si>
  <si>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</si>
  <si>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</si>
  <si>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</si>
  <si>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</si>
  <si>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</si>
  <si>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</si>
  <si>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</si>
  <si>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</si>
  <si>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</si>
  <si>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</si>
  <si>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</si>
  <si>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</si>
  <si>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</si>
  <si>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</si>
  <si>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</si>
  <si>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</si>
  <si>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</si>
  <si>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</si>
  <si>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</si>
  <si>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</si>
  <si>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</si>
  <si>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</si>
  <si>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</si>
  <si>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</si>
  <si>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</si>
  <si>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</si>
  <si>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</si>
  <si>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</si>
  <si>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</si>
  <si>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</si>
  <si>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</si>
  <si>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</si>
  <si>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</si>
  <si>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</si>
  <si>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</si>
  <si>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</si>
  <si>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</si>
  <si>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</si>
  <si>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</si>
  <si>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</si>
  <si>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</si>
  <si>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</si>
  <si>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</si>
  <si>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</si>
  <si>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</si>
  <si>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</si>
  <si>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</si>
  <si>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</si>
  <si>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</si>
  <si>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</si>
  <si>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</si>
  <si>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</si>
  <si>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</si>
  <si>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</si>
  <si>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</si>
  <si>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</si>
  <si>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</si>
  <si>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</si>
  <si>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5.92</t>
  </si>
  <si>
    <t>市民病院事業会計</t>
  </si>
  <si>
    <t>一般会計</t>
  </si>
  <si>
    <t>国民健康保険事業費特別会計</t>
  </si>
  <si>
    <t>下水道事業費特別会計</t>
  </si>
  <si>
    <t>介護保険事業費特別会計</t>
  </si>
  <si>
    <t>北部第二（三地区）土地区画整理事業費特別会計</t>
  </si>
  <si>
    <t>柄沢特定土地区画整理事業費特別会計</t>
  </si>
  <si>
    <t>後期高齢者医療事業費特別会計</t>
  </si>
  <si>
    <t>その他会計（赤字）</t>
  </si>
  <si>
    <t>その他会計（黒字）</t>
  </si>
  <si>
    <t>-</t>
    <phoneticPr fontId="2"/>
  </si>
  <si>
    <t>-</t>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</si>
  <si>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</si>
  <si>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</si>
  <si>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t>
    <phoneticPr fontId="2"/>
  </si>
  <si>
    <t>かながわ海岸美化財団</t>
    <rPh sb="4" eb="6">
      <t>カイガン</t>
    </rPh>
    <rPh sb="6" eb="8">
      <t>ビカ</t>
    </rPh>
    <rPh sb="8" eb="10">
      <t>ザイダン</t>
    </rPh>
    <phoneticPr fontId="5"/>
  </si>
  <si>
    <t>○</t>
    <phoneticPr fontId="5"/>
  </si>
  <si>
    <t>藤沢市土地開発公社</t>
    <rPh sb="0" eb="3">
      <t>フジサワシ</t>
    </rPh>
    <rPh sb="3" eb="5">
      <t>トチ</t>
    </rPh>
    <rPh sb="5" eb="7">
      <t>カイハツ</t>
    </rPh>
    <rPh sb="7" eb="9">
      <t>コウシャ</t>
    </rPh>
    <phoneticPr fontId="5"/>
  </si>
  <si>
    <t>（財）湘南産業振興財団</t>
    <rPh sb="1" eb="2">
      <t>ザイ</t>
    </rPh>
    <rPh sb="3" eb="5">
      <t>ショウナン</t>
    </rPh>
    <rPh sb="5" eb="7">
      <t>サンギョウ</t>
    </rPh>
    <rPh sb="7" eb="9">
      <t>シンコウ</t>
    </rPh>
    <rPh sb="9" eb="11">
      <t>ザイダン</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</si>
  <si>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</si>
  <si>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</si>
  <si>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</si>
  <si>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</si>
  <si>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</si>
  <si>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</si>
  <si>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</si>
  <si>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</si>
  <si>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</si>
  <si>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</si>
  <si>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</si>
  <si>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</si>
  <si>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地方債の償還が新規発行を上回った結果、将来負担比率は類似団体より低くなっている。
一方で、有形固定資産減価償却率は類似団体よりも高いが、主な要因としては、昭和３０年代から５０年代における人口増に合わせて、
学校、消防署等の公共建築物を整備拡充してきたことが挙げられる。公共施設等総合管理計画に基づき、今後、老朽化対策に積極的に取り組んでいく。</t>
    <rPh sb="4" eb="6">
      <t>ショウカン</t>
    </rPh>
    <rPh sb="7" eb="9">
      <t>シンキ</t>
    </rPh>
    <rPh sb="9" eb="11">
      <t>ハッコウ</t>
    </rPh>
    <rPh sb="12" eb="14">
      <t>ウワマワ</t>
    </rPh>
    <rPh sb="26" eb="28">
      <t>ルイジ</t>
    </rPh>
    <rPh sb="28" eb="30">
      <t>ダンタイ</t>
    </rPh>
    <rPh sb="32" eb="33">
      <t>ヒク</t>
    </rPh>
    <rPh sb="81" eb="83">
      <t>ネンダイ</t>
    </rPh>
    <rPh sb="87" eb="89">
      <t>ネンダイ</t>
    </rPh>
    <rPh sb="93" eb="96">
      <t>ジンコウゾウ</t>
    </rPh>
    <rPh sb="97" eb="98">
      <t>ア</t>
    </rPh>
    <rPh sb="103" eb="105">
      <t>ガッコウ</t>
    </rPh>
    <rPh sb="106" eb="109">
      <t>ショウボウショ</t>
    </rPh>
    <rPh sb="109" eb="110">
      <t>トウ</t>
    </rPh>
    <rPh sb="111" eb="113">
      <t>コウキョウ</t>
    </rPh>
    <rPh sb="113" eb="115">
      <t>ケンチク</t>
    </rPh>
    <rPh sb="115" eb="116">
      <t>ブツ</t>
    </rPh>
    <rPh sb="117" eb="119">
      <t>セイビ</t>
    </rPh>
    <rPh sb="119" eb="121">
      <t>カクジュウ</t>
    </rPh>
    <rPh sb="128" eb="129">
      <t>ア</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</si>
  <si>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</si>
  <si>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</si>
  <si>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</si>
  <si>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</si>
  <si>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</si>
  <si>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</si>
  <si>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</si>
  <si>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</si>
  <si>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実質公債費比率、将来負担比率ともに類似団体と比較して低くなっている。
これは、地方債の償還が地方債の新規発行を上回ったことによるものである。
今後は、市民病院、庁舎等の建て替えに伴う地方債の新規発行の増加が見込まれ、
将来負担比率、実質公債費比率ともに上昇するものと想定される。</t>
    <rPh sb="8" eb="10">
      <t>ショウライ</t>
    </rPh>
    <rPh sb="10" eb="12">
      <t>フタン</t>
    </rPh>
    <rPh sb="12" eb="14">
      <t>ヒリツ</t>
    </rPh>
    <rPh sb="55" eb="57">
      <t>ウワマワ</t>
    </rPh>
    <rPh sb="71" eb="73">
      <t>コンゴ</t>
    </rPh>
    <rPh sb="75" eb="77">
      <t>シミン</t>
    </rPh>
    <rPh sb="77" eb="79">
      <t>ビョウイン</t>
    </rPh>
    <rPh sb="80" eb="82">
      <t>チョウシャ</t>
    </rPh>
    <rPh sb="82" eb="83">
      <t>トウ</t>
    </rPh>
    <rPh sb="84" eb="85">
      <t>タ</t>
    </rPh>
    <rPh sb="86" eb="87">
      <t>カ</t>
    </rPh>
    <rPh sb="89" eb="90">
      <t>トモナ</t>
    </rPh>
    <rPh sb="91" eb="94">
      <t>チホウサイ</t>
    </rPh>
    <rPh sb="95" eb="97">
      <t>シンキ</t>
    </rPh>
    <rPh sb="97" eb="99">
      <t>ハッコウ</t>
    </rPh>
    <rPh sb="100" eb="102">
      <t>ゾウカ</t>
    </rPh>
    <rPh sb="103" eb="105">
      <t>ミコ</t>
    </rPh>
    <rPh sb="126" eb="12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</si>
</sst>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34745</c:v>
                </c:pt>
                <c:pt idx="1">
                  <c:v>34616</c:v>
                </c:pt>
                <c:pt idx="2">
                  <c:v>26384</c:v>
                </c:pt>
                <c:pt idx="3">
                  <c:v>34315</c:v>
                </c:pt>
                <c:pt idx="4">
                  <c:v>39470</c:v>
                </c:pt>
              </c:numCache>
            </c:numRef>
          </c:val>
          <c:smooth val="0"/>
        </c:ser>
        <c:dLbls>
          <c:showLegendKey val="0"/>
          <c:showVal val="0"/>
          <c:showCatName val="0"/>
          <c:showSerName val="0"/>
          <c:showPercent val="0"/>
          <c:showBubbleSize val="0"/>
        </c:dLbls>
        <c:marker val="1"/>
        <c:smooth val="0"/>
        <c:axId val="125990784"/>
        <c:axId val="126091264"/>
      </c:lineChart>
      <c:catAx>
        <c:axId val="12599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91264"/>
        <c:crosses val="autoZero"/>
        <c:auto val="1"/>
        <c:lblAlgn val="ctr"/>
        <c:lblOffset val="100"/>
        <c:tickLblSkip val="1"/>
        <c:tickMarkSkip val="1"/>
        <c:noMultiLvlLbl val="0"/>
      </c:catAx>
      <c:valAx>
        <c:axId val="1260912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9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9.0500000000000007</c:v>
                </c:pt>
                <c:pt idx="1">
                  <c:v>10.31</c:v>
                </c:pt>
                <c:pt idx="2">
                  <c:v>13.86</c:v>
                </c:pt>
                <c:pt idx="3">
                  <c:v>5.55</c:v>
                </c:pt>
                <c:pt idx="4">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10.92</c:v>
                </c:pt>
                <c:pt idx="1">
                  <c:v>10.76</c:v>
                </c:pt>
                <c:pt idx="2">
                  <c:v>10.56</c:v>
                </c:pt>
                <c:pt idx="3">
                  <c:v>10.82</c:v>
                </c:pt>
                <c:pt idx="4">
                  <c:v>10.99</c:v>
                </c:pt>
              </c:numCache>
            </c:numRef>
          </c:val>
        </c:ser>
        <c:dLbls>
          <c:showLegendKey val="0"/>
          <c:showVal val="0"/>
          <c:showCatName val="0"/>
          <c:showSerName val="0"/>
          <c:showPercent val="0"/>
          <c:showBubbleSize val="0"/>
        </c:dLbls>
        <c:gapWidth val="250"/>
        <c:overlap val="100"/>
        <c:axId val="117596928"/>
        <c:axId val="11759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2.99</c:v>
                </c:pt>
                <c:pt idx="1">
                  <c:v>1.42</c:v>
                </c:pt>
                <c:pt idx="2">
                  <c:v>3.76</c:v>
                </c:pt>
                <c:pt idx="3">
                  <c:v>-5.92</c:v>
                </c:pt>
                <c:pt idx="4">
                  <c:v>0.13</c:v>
                </c:pt>
              </c:numCache>
            </c:numRef>
          </c:val>
          <c:smooth val="0"/>
        </c:ser>
        <c:dLbls>
          <c:showLegendKey val="0"/>
          <c:showVal val="0"/>
          <c:showCatName val="0"/>
          <c:showSerName val="0"/>
          <c:showPercent val="0"/>
          <c:showBubbleSize val="0"/>
        </c:dLbls>
        <c:marker val="1"/>
        <c:smooth val="0"/>
        <c:axId val="117596928"/>
        <c:axId val="117598848"/>
      </c:lineChart>
      <c:catAx>
        <c:axId val="1175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98848"/>
        <c:crosses val="autoZero"/>
        <c:auto val="1"/>
        <c:lblAlgn val="ctr"/>
        <c:lblOffset val="100"/>
        <c:tickLblSkip val="1"/>
        <c:tickMarkSkip val="1"/>
        <c:noMultiLvlLbl val="0"/>
      </c:catAx>
      <c:valAx>
        <c:axId val="1175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0.67</c:v>
                </c:pt>
                <c:pt idx="2">
                  <c:v>#N/A</c:v>
                </c:pt>
                <c:pt idx="3">
                  <c:v>0.69</c:v>
                </c:pt>
                <c:pt idx="4">
                  <c:v>#N/A</c:v>
                </c:pt>
                <c:pt idx="5">
                  <c:v>0.67</c:v>
                </c:pt>
                <c:pt idx="6">
                  <c:v>#N/A</c:v>
                </c:pt>
                <c:pt idx="7">
                  <c:v>0.56999999999999995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0.19</c:v>
                </c:pt>
                <c:pt idx="4">
                  <c:v>#N/A</c:v>
                </c:pt>
                <c:pt idx="5">
                  <c:v>0.17</c:v>
                </c:pt>
                <c:pt idx="6">
                  <c:v>#N/A</c:v>
                </c:pt>
                <c:pt idx="7">
                  <c:v>0.19</c:v>
                </c:pt>
                <c:pt idx="8">
                  <c:v>#N/A</c:v>
                </c:pt>
                <c:pt idx="9">
                  <c:v>0.17</c:v>
                </c:pt>
              </c:numCache>
            </c:numRef>
          </c:val>
        </c:ser>
        <c:ser>
          <c:idx val="3"/>
          <c:order val="3"/>
          <c:tx>
            <c:strRef>
              <c:f>データシート!$A$30</c:f>
              <c:strCache>
                <c:ptCount val="1"/>
                <c:pt idx="0">
                  <c:v>柄沢特定土地区画整理事業費特別会計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0.39</c:v>
                </c:pt>
                <c:pt idx="2">
                  <c:v>#N/A</c:v>
                </c:pt>
                <c:pt idx="3">
                  <c:v>0.35</c:v>
                </c:pt>
                <c:pt idx="4">
                  <c:v>#N/A</c:v>
                </c:pt>
                <c:pt idx="5">
                  <c:v>0.23</c:v>
                </c:pt>
                <c:pt idx="6">
                  <c:v>#N/A</c:v>
                </c:pt>
                <c:pt idx="7">
                  <c:v>0.27</c:v>
                </c:pt>
                <c:pt idx="8">
                  <c:v>#N/A</c:v>
                </c:pt>
                <c:pt idx="9">
                  <c:v>0.23</c:v>
                </c:pt>
              </c:numCache>
            </c:numRef>
          </c:val>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0.16</c:v>
                </c:pt>
                <c:pt idx="4">
                  <c:v>#N/A</c:v>
                </c:pt>
                <c:pt idx="5">
                  <c:v>0.15</c:v>
                </c:pt>
                <c:pt idx="6">
                  <c:v>#N/A</c:v>
                </c:pt>
                <c:pt idx="7">
                  <c:v>0.2</c:v>
                </c:pt>
                <c:pt idx="8">
                  <c:v>#N/A</c:v>
                </c:pt>
                <c:pt idx="9">
                  <c:v>0.82</c:v>
                </c:pt>
              </c:numCache>
            </c:numRef>
          </c:val>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0.71</c:v>
                </c:pt>
                <c:pt idx="4">
                  <c:v>#N/A</c:v>
                </c:pt>
                <c:pt idx="5">
                  <c:v>1.01</c:v>
                </c:pt>
                <c:pt idx="6">
                  <c:v>#N/A</c:v>
                </c:pt>
                <c:pt idx="7">
                  <c:v>0.67</c:v>
                </c:pt>
                <c:pt idx="8">
                  <c:v>#N/A</c:v>
                </c:pt>
                <c:pt idx="9">
                  <c:v>0.87</c:v>
                </c:pt>
              </c:numCache>
            </c:numRef>
          </c:val>
        </c:ser>
        <c:ser>
          <c:idx val="6"/>
          <c:order val="6"/>
          <c:tx>
            <c:strRef>
              <c:f>データシート!$A$33</c:f>
              <c:strCache>
                <c:ptCount val="1"/>
                <c:pt idx="0">
                  <c:v>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1.22</c:v>
                </c:pt>
                <c:pt idx="2">
                  <c:v>#N/A</c:v>
                </c:pt>
                <c:pt idx="3">
                  <c:v>1.1200000000000001</c:v>
                </c:pt>
                <c:pt idx="4">
                  <c:v>#N/A</c:v>
                </c:pt>
                <c:pt idx="5">
                  <c:v>1</c:v>
                </c:pt>
                <c:pt idx="6">
                  <c:v>#N/A</c:v>
                </c:pt>
                <c:pt idx="7">
                  <c:v>0.99</c:v>
                </c:pt>
                <c:pt idx="8">
                  <c:v>#N/A</c:v>
                </c:pt>
                <c:pt idx="9">
                  <c:v>1.86</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3.55</c:v>
                </c:pt>
                <c:pt idx="2">
                  <c:v>#N/A</c:v>
                </c:pt>
                <c:pt idx="3">
                  <c:v>2.99</c:v>
                </c:pt>
                <c:pt idx="4">
                  <c:v>#N/A</c:v>
                </c:pt>
                <c:pt idx="5">
                  <c:v>2.79</c:v>
                </c:pt>
                <c:pt idx="6">
                  <c:v>#N/A</c:v>
                </c:pt>
                <c:pt idx="7">
                  <c:v>2.42</c:v>
                </c:pt>
                <c:pt idx="8">
                  <c:v>#N/A</c:v>
                </c:pt>
                <c:pt idx="9">
                  <c:v>2.76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8.9700000000000006</c:v>
                </c:pt>
                <c:pt idx="2">
                  <c:v>#N/A</c:v>
                </c:pt>
                <c:pt idx="3">
                  <c:v>10.23</c:v>
                </c:pt>
                <c:pt idx="4">
                  <c:v>#N/A</c:v>
                </c:pt>
                <c:pt idx="5">
                  <c:v>13.79</c:v>
                </c:pt>
                <c:pt idx="6">
                  <c:v>#N/A</c:v>
                </c:pt>
                <c:pt idx="7">
                  <c:v>5.49</c:v>
                </c:pt>
                <c:pt idx="8">
                  <c:v>#N/A</c:v>
                </c:pt>
                <c:pt idx="9">
                  <c:v>6.1</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8.16</c:v>
                </c:pt>
                <c:pt idx="2">
                  <c:v>#N/A</c:v>
                </c:pt>
                <c:pt idx="3">
                  <c:v>9</c:v>
                </c:pt>
                <c:pt idx="4">
                  <c:v>#N/A</c:v>
                </c:pt>
                <c:pt idx="5">
                  <c:v>8.7799999999999994</c:v>
                </c:pt>
                <c:pt idx="6">
                  <c:v>#N/A</c:v>
                </c:pt>
                <c:pt idx="7">
                  <c:v>8.1199999999999992</c:v>
                </c:pt>
                <c:pt idx="8">
                  <c:v>#N/A</c:v>
                </c:pt>
                <c:pt idx="9">
                  <c:v>6.21</c:v>
                </c:pt>
              </c:numCache>
            </c:numRef>
          </c:val>
        </c:ser>
        <c:dLbls>
          <c:showLegendKey val="0"/>
          <c:showVal val="0"/>
          <c:showCatName val="0"/>
          <c:showSerName val="0"/>
          <c:showPercent val="0"/>
          <c:showBubbleSize val="0"/>
        </c:dLbls>
        <c:gapWidth val="150"/>
        <c:overlap val="100"/>
        <c:axId val="128567552"/>
        <c:axId val="128581632"/>
      </c:barChart>
      <c:catAx>
        <c:axId val="1285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81632"/>
        <c:crosses val="autoZero"/>
        <c:auto val="1"/>
        <c:lblAlgn val="ctr"/>
        <c:lblOffset val="100"/>
        <c:tickLblSkip val="1"/>
        <c:tickMarkSkip val="1"/>
        <c:noMultiLvlLbl val="0"/>
      </c:catAx>
      <c:valAx>
        <c:axId val="1285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67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12983</c:v>
                </c:pt>
                <c:pt idx="5">
                  <c:v>12650</c:v>
                </c:pt>
                <c:pt idx="8">
                  <c:v>12367</c:v>
                </c:pt>
                <c:pt idx="11">
                  <c:v>12217</c:v>
                </c:pt>
                <c:pt idx="14">
                  <c:v>11395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965</c:v>
                </c:pt>
                <c:pt idx="3">
                  <c:v>1392</c:v>
                </c:pt>
                <c:pt idx="6">
                  <c:v>1134</c:v>
                </c:pt>
                <c:pt idx="9">
                  <c:v>1355</c:v>
                </c:pt>
                <c:pt idx="12">
                  <c:v>860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3799</c:v>
                </c:pt>
                <c:pt idx="3">
                  <c:v>3619</c:v>
                </c:pt>
                <c:pt idx="6">
                  <c:v>3588</c:v>
                </c:pt>
                <c:pt idx="9">
                  <c:v>3503</c:v>
                </c:pt>
                <c:pt idx="12">
                  <c:v>3344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c:v>
                </c:pt>
                <c:pt idx="3">
                  <c:v>17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9394</c:v>
                </c:pt>
                <c:pt idx="3">
                  <c:v>9344</c:v>
                </c:pt>
                <c:pt idx="6">
                  <c:v>9385</c:v>
                </c:pt>
                <c:pt idx="9">
                  <c:v>8724</c:v>
                </c:pt>
                <c:pt idx="12">
                  <c:v>8221</c:v>
                </c:pt>
              </c:numCache>
            </c:numRef>
          </c:val>
        </c:ser>
        <c:dLbls>
          <c:showLegendKey val="0"/>
          <c:showVal val="0"/>
          <c:showCatName val="0"/>
          <c:showSerName val="0"/>
          <c:showPercent val="0"/>
          <c:showBubbleSize val="0"/>
        </c:dLbls>
        <c:gapWidth val="100"/>
        <c:overlap val="100"/>
        <c:axId val="135568768"/>
        <c:axId val="13557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1225</c:v>
                </c:pt>
                <c:pt idx="2">
                  <c:v>#N/A</c:v>
                </c:pt>
                <c:pt idx="3">
                  <c:v>#N/A</c:v>
                </c:pt>
                <c:pt idx="4">
                  <c:v>1722</c:v>
                </c:pt>
                <c:pt idx="5">
                  <c:v>#N/A</c:v>
                </c:pt>
                <c:pt idx="6">
                  <c:v>#N/A</c:v>
                </c:pt>
                <c:pt idx="7">
                  <c:v>1740</c:v>
                </c:pt>
                <c:pt idx="8">
                  <c:v>#N/A</c:v>
                </c:pt>
                <c:pt idx="9">
                  <c:v>#N/A</c:v>
                </c:pt>
                <c:pt idx="10">
                  <c:v>1365</c:v>
                </c:pt>
                <c:pt idx="11">
                  <c:v>#N/A</c:v>
                </c:pt>
                <c:pt idx="12">
                  <c:v>#N/A</c:v>
                </c:pt>
                <c:pt idx="13">
                  <c:v>1030</c:v>
                </c:pt>
                <c:pt idx="14">
                  <c:v>#N/A</c:v>
                </c:pt>
              </c:numCache>
            </c:numRef>
          </c:val>
          <c:smooth val="0"/>
        </c:ser>
        <c:dLbls>
          <c:showLegendKey val="0"/>
          <c:showVal val="0"/>
          <c:showCatName val="0"/>
          <c:showSerName val="0"/>
          <c:showPercent val="0"/>
          <c:showBubbleSize val="0"/>
        </c:dLbls>
        <c:marker val="1"/>
        <c:smooth val="0"/>
        <c:axId val="135568768"/>
        <c:axId val="135579136"/>
      </c:lineChart>
      <c:catAx>
        <c:axId val="1355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79136"/>
        <c:crosses val="autoZero"/>
        <c:auto val="1"/>
        <c:lblAlgn val="ctr"/>
        <c:lblOffset val="100"/>
        <c:tickLblSkip val="1"/>
        <c:tickMarkSkip val="1"/>
        <c:noMultiLvlLbl val="0"/>
      </c:catAx>
      <c:valAx>
        <c:axId val="13557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86330</c:v>
                </c:pt>
                <c:pt idx="5">
                  <c:v>83279</c:v>
                </c:pt>
                <c:pt idx="8">
                  <c:v>76955</c:v>
                </c:pt>
                <c:pt idx="11">
                  <c:v>72161</c:v>
                </c:pt>
                <c:pt idx="14">
                  <c:v>68141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31562</c:v>
                </c:pt>
                <c:pt idx="5">
                  <c:v>33227</c:v>
                </c:pt>
                <c:pt idx="8">
                  <c:v>31864</c:v>
                </c:pt>
                <c:pt idx="11">
                  <c:v>29154</c:v>
                </c:pt>
                <c:pt idx="14">
                  <c:v>28980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14268</c:v>
                </c:pt>
                <c:pt idx="5">
                  <c:v>14715</c:v>
                </c:pt>
                <c:pt idx="8">
                  <c:v>17293</c:v>
                </c:pt>
                <c:pt idx="11">
                  <c:v>22694</c:v>
                </c:pt>
                <c:pt idx="14">
                  <c:v>22027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59</c:v>
                </c:pt>
                <c:pt idx="3">
                  <c:v>32</c:v>
                </c:pt>
                <c:pt idx="6">
                  <c:v>27</c:v>
                </c:pt>
                <c:pt idx="9">
                  <c:v>25</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20760</c:v>
                </c:pt>
                <c:pt idx="3">
                  <c:v>20745</c:v>
                </c:pt>
                <c:pt idx="6">
                  <c:v>20103</c:v>
                </c:pt>
                <c:pt idx="9">
                  <c:v>18859</c:v>
                </c:pt>
                <c:pt idx="12">
                  <c:v>18109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37430</c:v>
                </c:pt>
                <c:pt idx="3">
                  <c:v>36076</c:v>
                </c:pt>
                <c:pt idx="6">
                  <c:v>34229</c:v>
                </c:pt>
                <c:pt idx="9">
                  <c:v>32464</c:v>
                </c:pt>
                <c:pt idx="12">
                  <c:v>33812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15329</c:v>
                </c:pt>
                <c:pt idx="3">
                  <c:v>12371</c:v>
                </c:pt>
                <c:pt idx="6">
                  <c:v>11061</c:v>
                </c:pt>
                <c:pt idx="9">
                  <c:v>10564</c:v>
                </c:pt>
                <c:pt idx="12">
                  <c:v>10517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80519</c:v>
                </c:pt>
                <c:pt idx="3">
                  <c:v>78123</c:v>
                </c:pt>
                <c:pt idx="6">
                  <c:v>72946</c:v>
                </c:pt>
                <c:pt idx="9">
                  <c:v>70748</c:v>
                </c:pt>
                <c:pt idx="12">
                  <c:v>70335</c:v>
                </c:pt>
              </c:numCache>
            </c:numRef>
          </c:val>
        </c:ser>
        <c:dLbls>
          <c:showLegendKey val="0"/>
          <c:showVal val="0"/>
          <c:showCatName val="0"/>
          <c:showSerName val="0"/>
          <c:showPercent val="0"/>
          <c:showBubbleSize val="0"/>
        </c:dLbls>
        <c:gapWidth val="100"/>
        <c:overlap val="100"/>
        <c:axId val="134969600"/>
        <c:axId val="13497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21938</c:v>
                </c:pt>
                <c:pt idx="2">
                  <c:v>#N/A</c:v>
                </c:pt>
                <c:pt idx="3">
                  <c:v>#N/A</c:v>
                </c:pt>
                <c:pt idx="4">
                  <c:v>16125</c:v>
                </c:pt>
                <c:pt idx="5">
                  <c:v>#N/A</c:v>
                </c:pt>
                <c:pt idx="6">
                  <c:v>#N/A</c:v>
                </c:pt>
                <c:pt idx="7">
                  <c:v>12254</c:v>
                </c:pt>
                <c:pt idx="8">
                  <c:v>#N/A</c:v>
                </c:pt>
                <c:pt idx="9">
                  <c:v>#N/A</c:v>
                </c:pt>
                <c:pt idx="10">
                  <c:v>8649</c:v>
                </c:pt>
                <c:pt idx="11">
                  <c:v>#N/A</c:v>
                </c:pt>
                <c:pt idx="12">
                  <c:v>#N/A</c:v>
                </c:pt>
                <c:pt idx="13">
                  <c:v>13647</c:v>
                </c:pt>
                <c:pt idx="14">
                  <c:v>#N/A</c:v>
                </c:pt>
              </c:numCache>
            </c:numRef>
          </c:val>
          <c:smooth val="0"/>
        </c:ser>
        <c:dLbls>
          <c:showLegendKey val="0"/>
          <c:showVal val="0"/>
          <c:showCatName val="0"/>
          <c:showSerName val="0"/>
          <c:showPercent val="0"/>
          <c:showBubbleSize val="0"/>
        </c:dLbls>
        <c:marker val="1"/>
        <c:smooth val="0"/>
        <c:axId val="134969600"/>
        <c:axId val="134975872"/>
      </c:lineChart>
      <c:catAx>
        <c:axId val="1349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975872"/>
        <c:crosses val="autoZero"/>
        <c:auto val="1"/>
        <c:lblAlgn val="ctr"/>
        <c:lblOffset val="100"/>
        <c:tickLblSkip val="1"/>
        <c:tickMarkSkip val="1"/>
        <c:noMultiLvlLbl val="0"/>
      </c:catAx>
      <c:valAx>
        <c:axId val="13497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{0884CD5F-487E-43BC-A5C8-F8D89715EAD2}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{A53FCD49-4297-4C1B-B3B8-C6BFDB08041D}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{CA2C1CCC-AB01-4CB2-836C-6E9FE7188AAF}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{F6D938E9-9072-4534-9C3A-E9E5E11C33BC}</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{6C612A0F-1747-46F1-A9F4-6A1C5190202D}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54.9</c:v>
                </c:pt>
              </c:numCache>
            </c:numRef>
          </c:xVal>
          <c:yVal>
            <c:numRef>
              <c:f>公会計指標分析・財政指標組合せ分析表!$K$51:$O$51</c:f>
              <c:numCache>
                <c:formatCode>#,##0.0;"▲ "#,##0.0</c:formatCode>
                <c:ptCount val="5"/>
                <c:pt idx="4">
                  <c:v>18.3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{7DAC6960-6653-4CB6-8E91-AF5B50AC53D1}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{69994F56-11BF-4EB7-93A1-773A4391E20F}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{191DF818-9B51-4CA0-A15F-4CC3F69FF2E3}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{C020B4E7-A47F-4530-98F8-2B26A1475B2B}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{D866CC9B-E560-4BC8-8AA3-488D15408388}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ser>
        <c:dLbls>
          <c:showLegendKey val="0"/>
          <c:showVal val="0"/>
          <c:showCatName val="0"/>
          <c:showSerName val="0"/>
          <c:showPercent val="0"/>
          <c:showBubbleSize val="0"/>
        </c:dLbls>
        <c:axId val="135059328"/>
        <c:axId val="135880704"/>
      </c:scatterChart>
      <c:valAx>
        <c:axId val="135059328"/>
        <c:scaling>
          <c:orientation val="minMax"/>
          <c:max val="55.5"/>
          <c:min val="48.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80704"/>
        <c:crosses val="autoZero"/>
        <c:crossBetween val="midCat"/>
      </c:valAx>
      <c:valAx>
        <c:axId val="135880704"/>
        <c:scaling>
          <c:orientation val="minMax"/>
          <c:max val="26.6"/>
          <c:min val="17.3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059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{D5A39F45-AE68-4D4B-8EB2-AF4A6866E190}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{69BDB47F-FAE5-4976-8501-558B43B6B967}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{A93BA474-F195-4B47-813A-094B99DA4580}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{169E5FCF-EDB5-4052-9617-E5AA6731668A}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{0900C9AE-422E-4D74-95E6-C5C113BA400B}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4.5999999999999996</c:v>
                </c:pt>
                <c:pt idx="1">
                  <c:v>3.4</c:v>
                </c:pt>
                <c:pt idx="2">
                  <c:v>2.2999999999999998</c:v>
                </c:pt>
                <c:pt idx="3">
                  <c:v>2.2000000000000002</c:v>
                </c:pt>
                <c:pt idx="4">
                  <c:v>1.8</c:v>
                </c:pt>
              </c:numCache>
            </c:numRef>
          </c:xVal>
          <c:yVal>
            <c:numRef>
              <c:f>公会計指標分析・財政指標組合せ分析表!$K$73:$O$73</c:f>
              <c:numCache>
                <c:formatCode>#,##0.0;"▲ "#,##0.0</c:formatCode>
                <c:ptCount val="5"/>
                <c:pt idx="0">
                  <c:v>33.1</c:v>
                </c:pt>
                <c:pt idx="1">
                  <c:v>23.8</c:v>
                </c:pt>
                <c:pt idx="2">
                  <c:v>17.7</c:v>
                </c:pt>
                <c:pt idx="3">
                  <c:v>11.3</c:v>
                </c:pt>
                <c:pt idx="4">
                  <c:v>18.3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{9BF6EFDD-CFA7-4395-94C1-885CBFC12CFE}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{9780E6B7-D8C5-4A6B-BD85-0F0B9C442728}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{4F7516DF-7656-4ECB-87E8-095F711F006D}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{20AF6187-A155-4E91-8730-D8B1046E2ECC}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{C50A1DCD-3984-4C23-9824-E0CF287F1A9E}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35914624"/>
        <c:axId val="135916544"/>
      </c:scatterChart>
      <c:valAx>
        <c:axId val="135914624"/>
        <c:scaling>
          <c:orientation val="minMax"/>
          <c:max val="8.1"/>
          <c:min val="1.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16544"/>
        <c:crosses val="autoZero"/>
        <c:crossBetween val="midCat"/>
      </c:valAx>
      <c:valAx>
        <c:axId val="135916544"/>
        <c:scaling>
          <c:orientation val="minMax"/>
          <c:max val="6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14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元利償還金等では、償還が進み高金利による借り入れ年度の償還が進んでいるとともに、近年は低金利による資金調達が行われていることから、元利償還金は減額となっている。</a:t>
          </a:r>
          <a:endParaRPr lang="ja-JP" altLang="ja-JP" sz="1400">
            <a:effectLst/>
          </a:endParaRPr>
        </a:p>
        <a:p>
          <a:pPr rtl="0" eaLnBrk="1" fontAlgn="auto" latinLnBrk="0" hangingPunct="1"/>
          <a:r>
            <a:rPr lang="ja-JP" altLang="ja-JP" sz="1100" b="0" i="0" baseline="0">
              <a:solidFill>
                <a:schemeClr val="accent6">
                  <a:lumMod val="50000"/>
                </a:schemeClr>
              </a:solidFill>
              <a:effectLst/>
              <a:latin typeface="+mn-lt"/>
              <a:ea typeface="+mn-ea"/>
              <a:cs typeface="+mn-cs"/>
            </a:rPr>
            <a:t>債務負担行為に基づく支出額は、公共事業用地について、平成</a:t>
          </a:r>
          <a:r>
            <a:rPr lang="en-US" altLang="ja-JP" sz="1100" b="0" i="0" baseline="0">
              <a:solidFill>
                <a:schemeClr val="accent6">
                  <a:lumMod val="50000"/>
                </a:schemeClr>
              </a:solidFill>
              <a:effectLst/>
              <a:latin typeface="+mn-lt"/>
              <a:ea typeface="+mn-ea"/>
              <a:cs typeface="+mn-cs"/>
            </a:rPr>
            <a:t>25</a:t>
          </a:r>
          <a:r>
            <a:rPr lang="ja-JP" altLang="ja-JP" sz="1100" b="0" i="0" baseline="0">
              <a:solidFill>
                <a:schemeClr val="accent6">
                  <a:lumMod val="50000"/>
                </a:schemeClr>
              </a:solidFill>
              <a:effectLst/>
              <a:latin typeface="+mn-lt"/>
              <a:ea typeface="+mn-ea"/>
              <a:cs typeface="+mn-cs"/>
            </a:rPr>
            <a:t>年度までに取得した長期保有</a:t>
          </a:r>
          <a:r>
            <a:rPr lang="ja-JP" altLang="en-US" sz="1100" b="0" i="0" baseline="0">
              <a:solidFill>
                <a:schemeClr val="accent6">
                  <a:lumMod val="50000"/>
                </a:schemeClr>
              </a:solidFill>
              <a:effectLst/>
              <a:latin typeface="+mn-lt"/>
              <a:ea typeface="+mn-ea"/>
              <a:cs typeface="+mn-cs"/>
            </a:rPr>
            <a:t>の</a:t>
          </a:r>
          <a:r>
            <a:rPr lang="ja-JP" altLang="ja-JP" sz="1100" b="0" i="0" baseline="0">
              <a:solidFill>
                <a:schemeClr val="accent6">
                  <a:lumMod val="50000"/>
                </a:schemeClr>
              </a:solidFill>
              <a:effectLst/>
              <a:latin typeface="+mn-lt"/>
              <a:ea typeface="+mn-ea"/>
              <a:cs typeface="+mn-cs"/>
            </a:rPr>
            <a:t>減</a:t>
          </a:r>
          <a:r>
            <a:rPr lang="ja-JP" altLang="en-US" sz="1100" b="0" i="0" baseline="0">
              <a:solidFill>
                <a:schemeClr val="accent6">
                  <a:lumMod val="50000"/>
                </a:schemeClr>
              </a:solidFill>
              <a:effectLst/>
              <a:latin typeface="+mn-lt"/>
              <a:ea typeface="+mn-ea"/>
              <a:cs typeface="+mn-cs"/>
            </a:rPr>
            <a:t>が</a:t>
          </a:r>
          <a:r>
            <a:rPr lang="ja-JP" altLang="ja-JP" sz="1100" b="0" i="0" baseline="0">
              <a:solidFill>
                <a:schemeClr val="accent6">
                  <a:lumMod val="50000"/>
                </a:schemeClr>
              </a:solidFill>
              <a:effectLst/>
              <a:latin typeface="+mn-lt"/>
              <a:ea typeface="+mn-ea"/>
              <a:cs typeface="+mn-cs"/>
            </a:rPr>
            <a:t>、平成</a:t>
          </a:r>
          <a:r>
            <a:rPr lang="en-US" altLang="ja-JP" sz="1100" b="0" i="0" baseline="0">
              <a:solidFill>
                <a:schemeClr val="accent6">
                  <a:lumMod val="50000"/>
                </a:schemeClr>
              </a:solidFill>
              <a:effectLst/>
              <a:latin typeface="+mn-lt"/>
              <a:ea typeface="+mn-ea"/>
              <a:cs typeface="+mn-cs"/>
            </a:rPr>
            <a:t>26</a:t>
          </a:r>
          <a:r>
            <a:rPr lang="ja-JP" altLang="ja-JP" sz="1100" b="0" i="0" baseline="0">
              <a:solidFill>
                <a:schemeClr val="accent6">
                  <a:lumMod val="50000"/>
                </a:schemeClr>
              </a:solidFill>
              <a:effectLst/>
              <a:latin typeface="+mn-lt"/>
              <a:ea typeface="+mn-ea"/>
              <a:cs typeface="+mn-cs"/>
            </a:rPr>
            <a:t>年度の取得額</a:t>
          </a:r>
          <a:r>
            <a:rPr lang="ja-JP" altLang="en-US" sz="1100" b="0" i="0" baseline="0">
              <a:solidFill>
                <a:schemeClr val="accent6">
                  <a:lumMod val="50000"/>
                </a:schemeClr>
              </a:solidFill>
              <a:effectLst/>
              <a:latin typeface="+mn-lt"/>
              <a:ea typeface="+mn-ea"/>
              <a:cs typeface="+mn-cs"/>
            </a:rPr>
            <a:t>の</a:t>
          </a:r>
          <a:r>
            <a:rPr lang="ja-JP" altLang="ja-JP" sz="1100" b="0" i="0" baseline="0">
              <a:solidFill>
                <a:schemeClr val="accent6">
                  <a:lumMod val="50000"/>
                </a:schemeClr>
              </a:solidFill>
              <a:effectLst/>
              <a:latin typeface="+mn-lt"/>
              <a:ea typeface="+mn-ea"/>
              <a:cs typeface="+mn-cs"/>
            </a:rPr>
            <a:t>増</a:t>
          </a:r>
          <a:r>
            <a:rPr lang="ja-JP" altLang="en-US" sz="1100" b="0" i="0" baseline="0">
              <a:solidFill>
                <a:schemeClr val="accent6">
                  <a:lumMod val="50000"/>
                </a:schemeClr>
              </a:solidFill>
              <a:effectLst/>
              <a:latin typeface="+mn-lt"/>
              <a:ea typeface="+mn-ea"/>
              <a:cs typeface="+mn-cs"/>
            </a:rPr>
            <a:t>を上回った</a:t>
          </a:r>
          <a:r>
            <a:rPr lang="ja-JP" altLang="ja-JP" sz="1100" b="0" i="0" baseline="0">
              <a:solidFill>
                <a:schemeClr val="accent6">
                  <a:lumMod val="50000"/>
                </a:schemeClr>
              </a:solidFill>
              <a:effectLst/>
              <a:latin typeface="+mn-lt"/>
              <a:ea typeface="+mn-ea"/>
              <a:cs typeface="+mn-cs"/>
            </a:rPr>
            <a:t>ことにより</a:t>
          </a:r>
          <a:r>
            <a:rPr lang="ja-JP" altLang="en-US" sz="1100" b="0" i="0" baseline="0">
              <a:solidFill>
                <a:schemeClr val="accent6">
                  <a:lumMod val="50000"/>
                </a:schemeClr>
              </a:solidFill>
              <a:effectLst/>
              <a:latin typeface="+mn-lt"/>
              <a:ea typeface="+mn-ea"/>
              <a:cs typeface="+mn-cs"/>
            </a:rPr>
            <a:t>減</a:t>
          </a:r>
          <a:r>
            <a:rPr lang="ja-JP" altLang="ja-JP" sz="1100" b="0" i="0" baseline="0">
              <a:solidFill>
                <a:schemeClr val="accent6">
                  <a:lumMod val="50000"/>
                </a:schemeClr>
              </a:solidFill>
              <a:effectLst/>
              <a:latin typeface="+mn-lt"/>
              <a:ea typeface="+mn-ea"/>
              <a:cs typeface="+mn-cs"/>
            </a:rPr>
            <a:t>額している。</a:t>
          </a:r>
          <a:endParaRPr lang="ja-JP" altLang="ja-JP" sz="1400">
            <a:solidFill>
              <a:schemeClr val="accent6">
                <a:lumMod val="50000"/>
              </a:schemeClr>
            </a:solidFill>
            <a:effectLst/>
          </a:endParaRPr>
        </a:p>
        <a:p>
          <a:pPr rtl="0" eaLnBrk="1" fontAlgn="auto" latinLnBrk="0" hangingPunct="1"/>
          <a:r>
            <a:rPr lang="ja-JP" altLang="ja-JP" sz="1100" b="0" i="0" baseline="0">
              <a:solidFill>
                <a:schemeClr val="accent6">
                  <a:lumMod val="50000"/>
                </a:schemeClr>
              </a:solidFill>
              <a:effectLst/>
              <a:latin typeface="+mn-ea"/>
              <a:ea typeface="+mn-ea"/>
              <a:cs typeface="+mn-cs"/>
            </a:rPr>
            <a:t>実質公債費比率の分子は、</a:t>
          </a:r>
          <a:r>
            <a:rPr lang="ja-JP" altLang="en-US" sz="1100" b="0" i="0" baseline="0">
              <a:solidFill>
                <a:schemeClr val="accent6">
                  <a:lumMod val="50000"/>
                </a:schemeClr>
              </a:solidFill>
              <a:effectLst/>
              <a:latin typeface="+mn-ea"/>
              <a:ea typeface="+mn-ea"/>
              <a:cs typeface="+mn-cs"/>
            </a:rPr>
            <a:t>災害復旧費等に係る</a:t>
          </a:r>
          <a:r>
            <a:rPr lang="ja-JP" altLang="ja-JP" sz="1100" b="0" i="0" baseline="0">
              <a:solidFill>
                <a:schemeClr val="accent6">
                  <a:lumMod val="50000"/>
                </a:schemeClr>
              </a:solidFill>
              <a:effectLst/>
              <a:latin typeface="+mn-ea"/>
              <a:ea typeface="+mn-ea"/>
              <a:cs typeface="+mn-cs"/>
            </a:rPr>
            <a:t>基準財政需要額の減などにより減額している</a:t>
          </a:r>
          <a:r>
            <a:rPr lang="ja-JP" altLang="ja-JP" sz="1100" b="0" i="0" baseline="0">
              <a:solidFill>
                <a:schemeClr val="accent6">
                  <a:lumMod val="50000"/>
                </a:schemeClr>
              </a:solidFill>
              <a:effectLst/>
              <a:latin typeface="+mn-lt"/>
              <a:ea typeface="+mn-ea"/>
              <a:cs typeface="+mn-cs"/>
            </a:rPr>
            <a:t>。</a:t>
          </a:r>
          <a:endParaRPr lang="ja-JP" altLang="ja-JP" sz="1400">
            <a:solidFill>
              <a:schemeClr val="accent6">
                <a:lumMod val="50000"/>
              </a:schemeClr>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accent6">
                  <a:lumMod val="50000"/>
                </a:schemeClr>
              </a:solidFill>
              <a:effectLst/>
              <a:latin typeface="+mn-lt"/>
              <a:ea typeface="+mn-ea"/>
              <a:cs typeface="+mn-cs"/>
            </a:rPr>
            <a:t>将来負担額</a:t>
          </a:r>
          <a:r>
            <a:rPr lang="ja-JP" altLang="en-US" sz="1100" b="0" i="0" baseline="0">
              <a:solidFill>
                <a:schemeClr val="accent6">
                  <a:lumMod val="50000"/>
                </a:schemeClr>
              </a:solidFill>
              <a:effectLst/>
              <a:latin typeface="+mn-lt"/>
              <a:ea typeface="+mn-ea"/>
              <a:cs typeface="+mn-cs"/>
            </a:rPr>
            <a:t>は横ばいで</a:t>
          </a:r>
          <a:r>
            <a:rPr lang="ja-JP" altLang="ja-JP" sz="1100" b="0" i="0" baseline="0">
              <a:solidFill>
                <a:schemeClr val="accent6">
                  <a:lumMod val="50000"/>
                </a:schemeClr>
              </a:solidFill>
              <a:effectLst/>
              <a:latin typeface="+mn-lt"/>
              <a:ea typeface="+mn-ea"/>
              <a:cs typeface="+mn-cs"/>
            </a:rPr>
            <a:t>、充当可能財源等</a:t>
          </a:r>
          <a:r>
            <a:rPr lang="ja-JP" altLang="en-US" sz="1100" b="0" i="0" baseline="0">
              <a:solidFill>
                <a:schemeClr val="accent6">
                  <a:lumMod val="50000"/>
                </a:schemeClr>
              </a:solidFill>
              <a:effectLst/>
              <a:latin typeface="+mn-lt"/>
              <a:ea typeface="+mn-ea"/>
              <a:cs typeface="+mn-cs"/>
            </a:rPr>
            <a:t>は減少</a:t>
          </a:r>
          <a:r>
            <a:rPr lang="ja-JP" altLang="ja-JP" sz="1100" b="0" i="0" baseline="0">
              <a:solidFill>
                <a:schemeClr val="accent6">
                  <a:lumMod val="50000"/>
                </a:schemeClr>
              </a:solidFill>
              <a:effectLst/>
              <a:latin typeface="+mn-lt"/>
              <a:ea typeface="+mn-ea"/>
              <a:cs typeface="+mn-cs"/>
            </a:rPr>
            <a:t>傾向にある。</a:t>
          </a:r>
          <a:r>
            <a:rPr lang="ja-JP" altLang="en-US" sz="1100" b="0" i="0" baseline="0">
              <a:solidFill>
                <a:schemeClr val="accent6">
                  <a:lumMod val="50000"/>
                </a:schemeClr>
              </a:solidFill>
              <a:effectLst/>
              <a:latin typeface="+mn-lt"/>
              <a:ea typeface="+mn-ea"/>
              <a:cs typeface="+mn-cs"/>
            </a:rPr>
            <a:t>　　　　　　　　　　　　　　　　　　　　　　　　　　　　　　　　　　　　</a:t>
          </a:r>
          <a:r>
            <a:rPr lang="ja-JP" altLang="ja-JP" sz="1100" b="0" i="0" baseline="0">
              <a:solidFill>
                <a:schemeClr val="accent6">
                  <a:lumMod val="50000"/>
                </a:schemeClr>
              </a:solidFill>
              <a:effectLst/>
              <a:latin typeface="+mn-lt"/>
              <a:ea typeface="+mn-ea"/>
              <a:cs typeface="+mn-cs"/>
            </a:rPr>
            <a:t>将来負担額</a:t>
          </a:r>
          <a:r>
            <a:rPr lang="ja-JP" altLang="en-US" sz="1100" b="0" i="0" baseline="0">
              <a:solidFill>
                <a:schemeClr val="accent6">
                  <a:lumMod val="50000"/>
                </a:schemeClr>
              </a:solidFill>
              <a:effectLst/>
              <a:latin typeface="+mn-lt"/>
              <a:ea typeface="+mn-ea"/>
              <a:cs typeface="+mn-cs"/>
            </a:rPr>
            <a:t>については</a:t>
          </a:r>
          <a:r>
            <a:rPr lang="ja-JP" altLang="ja-JP" sz="1100" b="0" i="0" baseline="0">
              <a:solidFill>
                <a:schemeClr val="accent6">
                  <a:lumMod val="50000"/>
                </a:schemeClr>
              </a:solidFill>
              <a:effectLst/>
              <a:latin typeface="+mn-lt"/>
              <a:ea typeface="+mn-ea"/>
              <a:cs typeface="+mn-cs"/>
            </a:rPr>
            <a:t>、一般会計に係る地方債現在高</a:t>
          </a:r>
          <a:r>
            <a:rPr lang="ja-JP" altLang="en-US" sz="1100" b="0" i="0" baseline="0">
              <a:solidFill>
                <a:schemeClr val="accent6">
                  <a:lumMod val="50000"/>
                </a:schemeClr>
              </a:solidFill>
              <a:effectLst/>
              <a:latin typeface="+mn-lt"/>
              <a:ea typeface="+mn-ea"/>
              <a:cs typeface="+mn-cs"/>
            </a:rPr>
            <a:t>は、</a:t>
          </a:r>
          <a:r>
            <a:rPr lang="ja-JP" altLang="ja-JP" sz="1100" b="0" i="0" baseline="0">
              <a:solidFill>
                <a:schemeClr val="accent6">
                  <a:lumMod val="50000"/>
                </a:schemeClr>
              </a:solidFill>
              <a:effectLst/>
              <a:latin typeface="+mn-lt"/>
              <a:ea typeface="+mn-ea"/>
              <a:cs typeface="+mn-cs"/>
            </a:rPr>
            <a:t>償還が進んでいるため減少</a:t>
          </a:r>
          <a:r>
            <a:rPr lang="ja-JP" altLang="en-US" sz="1100" b="0" i="0" baseline="0">
              <a:solidFill>
                <a:schemeClr val="accent6">
                  <a:lumMod val="50000"/>
                </a:schemeClr>
              </a:solidFill>
              <a:effectLst/>
              <a:latin typeface="+mn-lt"/>
              <a:ea typeface="+mn-ea"/>
              <a:cs typeface="+mn-cs"/>
            </a:rPr>
            <a:t>した。　　　　　　　　　　　　　　　　　　　　　　　　　　　　　　　　　　　　　　　　　　　　　　　　　　　　　　　　　　　　　　　　　</a:t>
          </a:r>
          <a:r>
            <a:rPr lang="ja-JP" altLang="ja-JP" sz="1100" b="0" i="0" baseline="0">
              <a:solidFill>
                <a:schemeClr val="accent6">
                  <a:lumMod val="50000"/>
                </a:schemeClr>
              </a:solidFill>
              <a:effectLst/>
              <a:latin typeface="+mn-lt"/>
              <a:ea typeface="+mn-ea"/>
              <a:cs typeface="+mn-cs"/>
            </a:rPr>
            <a:t>債務負担行為に基づく支出予定額は、土地開発公社公共事業用地取得が大きく減少していることにより減少した。</a:t>
          </a:r>
          <a:r>
            <a:rPr lang="ja-JP" altLang="en-US" sz="1100" b="0" i="0" baseline="0">
              <a:solidFill>
                <a:schemeClr val="accent6">
                  <a:lumMod val="50000"/>
                </a:schemeClr>
              </a:solidFill>
              <a:effectLst/>
              <a:latin typeface="+mn-lt"/>
              <a:ea typeface="+mn-ea"/>
              <a:cs typeface="+mn-cs"/>
            </a:rPr>
            <a:t>　　　　　　　　　　　　　　　　　　　　　　　　　　　　　　　　　　　　　　　　　　　　　　　　　　　　　　　　　　　　　　　　　　　　</a:t>
          </a:r>
          <a:r>
            <a:rPr lang="ja-JP" altLang="ja-JP" sz="1100" b="0" i="0" baseline="0">
              <a:solidFill>
                <a:schemeClr val="accent6">
                  <a:lumMod val="50000"/>
                </a:schemeClr>
              </a:solidFill>
              <a:effectLst/>
              <a:latin typeface="+mn-lt"/>
              <a:ea typeface="+mn-ea"/>
              <a:cs typeface="+mn-cs"/>
            </a:rPr>
            <a:t>公営企業債等繰入見込額についても年々減少してい</a:t>
          </a:r>
          <a:r>
            <a:rPr lang="ja-JP" altLang="en-US" sz="1100" b="0" i="0" baseline="0">
              <a:solidFill>
                <a:schemeClr val="accent6">
                  <a:lumMod val="50000"/>
                </a:schemeClr>
              </a:solidFill>
              <a:effectLst/>
              <a:latin typeface="+mn-lt"/>
              <a:ea typeface="+mn-ea"/>
              <a:cs typeface="+mn-cs"/>
            </a:rPr>
            <a:t>たが、市民病院再整備事業により増加した。　　　　　　　　　　　　　　　　　　　　　　　　　　　　　　　　　　　　　　　　　　　　　　　　　　　　　</a:t>
          </a:r>
          <a:r>
            <a:rPr lang="ja-JP" altLang="ja-JP" sz="1100" b="0" i="0" baseline="0">
              <a:solidFill>
                <a:schemeClr val="accent6">
                  <a:lumMod val="50000"/>
                </a:schemeClr>
              </a:solidFill>
              <a:effectLst/>
              <a:latin typeface="+mn-lt"/>
              <a:ea typeface="+mn-ea"/>
              <a:cs typeface="+mn-cs"/>
            </a:rPr>
            <a:t>充当可能財源等については、充当可能基金が平成</a:t>
          </a:r>
          <a:r>
            <a:rPr lang="en-US" altLang="ja-JP" sz="1100" b="0" i="0" baseline="0">
              <a:solidFill>
                <a:schemeClr val="accent6">
                  <a:lumMod val="50000"/>
                </a:schemeClr>
              </a:solidFill>
              <a:effectLst/>
              <a:latin typeface="+mn-lt"/>
              <a:ea typeface="+mn-ea"/>
              <a:cs typeface="+mn-cs"/>
            </a:rPr>
            <a:t>22</a:t>
          </a:r>
          <a:r>
            <a:rPr lang="ja-JP" altLang="ja-JP" sz="1100" b="0" i="0" baseline="0">
              <a:solidFill>
                <a:schemeClr val="accent6">
                  <a:lumMod val="50000"/>
                </a:schemeClr>
              </a:solidFill>
              <a:effectLst/>
              <a:latin typeface="+mn-lt"/>
              <a:ea typeface="+mn-ea"/>
              <a:cs typeface="+mn-cs"/>
            </a:rPr>
            <a:t>年度財政調整基金を積立てたことにより大きく増加し</a:t>
          </a:r>
          <a:r>
            <a:rPr lang="ja-JP" altLang="en-US" sz="1100" b="0" i="0" baseline="0">
              <a:solidFill>
                <a:schemeClr val="accent6">
                  <a:lumMod val="50000"/>
                </a:schemeClr>
              </a:solidFill>
              <a:effectLst/>
              <a:latin typeface="+mn-lt"/>
              <a:ea typeface="+mn-ea"/>
              <a:cs typeface="+mn-cs"/>
            </a:rPr>
            <a:t>たが、</a:t>
          </a:r>
          <a:r>
            <a:rPr lang="ja-JP" altLang="ja-JP" sz="1100" b="0" i="0" baseline="0">
              <a:solidFill>
                <a:schemeClr val="accent6">
                  <a:lumMod val="50000"/>
                </a:schemeClr>
              </a:solidFill>
              <a:effectLst/>
              <a:latin typeface="+mn-lt"/>
              <a:ea typeface="+mn-ea"/>
              <a:cs typeface="+mn-cs"/>
            </a:rPr>
            <a:t>公共施設</a:t>
          </a:r>
          <a:r>
            <a:rPr lang="ja-JP" altLang="en-US" sz="1100" b="0" i="0" baseline="0">
              <a:solidFill>
                <a:schemeClr val="accent6">
                  <a:lumMod val="50000"/>
                </a:schemeClr>
              </a:solidFill>
              <a:effectLst/>
              <a:latin typeface="+mn-lt"/>
              <a:ea typeface="+mn-ea"/>
              <a:cs typeface="+mn-cs"/>
            </a:rPr>
            <a:t>整備基金</a:t>
          </a:r>
          <a:r>
            <a:rPr lang="en-US" altLang="ja-JP" sz="1100" b="0" i="0" baseline="0">
              <a:solidFill>
                <a:schemeClr val="accent6">
                  <a:lumMod val="50000"/>
                </a:schemeClr>
              </a:solidFill>
              <a:effectLst/>
              <a:latin typeface="+mn-lt"/>
              <a:ea typeface="+mn-ea"/>
              <a:cs typeface="+mn-cs"/>
            </a:rPr>
            <a:t>834</a:t>
          </a:r>
          <a:r>
            <a:rPr lang="ja-JP" altLang="en-US" sz="1100" b="0" i="0" baseline="0">
              <a:solidFill>
                <a:schemeClr val="accent6">
                  <a:lumMod val="50000"/>
                </a:schemeClr>
              </a:solidFill>
              <a:effectLst/>
              <a:latin typeface="+mn-lt"/>
              <a:ea typeface="+mn-ea"/>
              <a:cs typeface="+mn-cs"/>
            </a:rPr>
            <a:t>百万円</a:t>
          </a:r>
          <a:r>
            <a:rPr lang="ja-JP" altLang="ja-JP" sz="1100" b="0" i="0" baseline="0">
              <a:solidFill>
                <a:schemeClr val="accent6">
                  <a:lumMod val="50000"/>
                </a:schemeClr>
              </a:solidFill>
              <a:effectLst/>
              <a:latin typeface="+mn-lt"/>
              <a:ea typeface="+mn-ea"/>
              <a:cs typeface="+mn-cs"/>
            </a:rPr>
            <a:t>、財政調整基金</a:t>
          </a:r>
          <a:r>
            <a:rPr lang="en-US" altLang="ja-JP" sz="1100" b="0" i="0" baseline="0">
              <a:solidFill>
                <a:schemeClr val="accent6">
                  <a:lumMod val="50000"/>
                </a:schemeClr>
              </a:solidFill>
              <a:effectLst/>
              <a:latin typeface="+mn-lt"/>
              <a:ea typeface="+mn-ea"/>
              <a:cs typeface="+mn-cs"/>
            </a:rPr>
            <a:t>577</a:t>
          </a:r>
          <a:r>
            <a:rPr lang="ja-JP" altLang="en-US" sz="1100" b="0" i="0" baseline="0">
              <a:solidFill>
                <a:schemeClr val="accent6">
                  <a:lumMod val="50000"/>
                </a:schemeClr>
              </a:solidFill>
              <a:effectLst/>
              <a:latin typeface="+mn-lt"/>
              <a:ea typeface="+mn-ea"/>
              <a:cs typeface="+mn-cs"/>
            </a:rPr>
            <a:t>百万円</a:t>
          </a:r>
          <a:r>
            <a:rPr lang="ja-JP" altLang="ja-JP" sz="1100" b="0" i="0" baseline="0">
              <a:solidFill>
                <a:schemeClr val="accent6">
                  <a:lumMod val="50000"/>
                </a:schemeClr>
              </a:solidFill>
              <a:effectLst/>
              <a:latin typeface="+mn-lt"/>
              <a:ea typeface="+mn-ea"/>
              <a:cs typeface="+mn-cs"/>
            </a:rPr>
            <a:t>の取り崩しなどにより</a:t>
          </a:r>
          <a:r>
            <a:rPr lang="ja-JP" altLang="en-US" sz="1100" b="0" i="0" baseline="0">
              <a:solidFill>
                <a:schemeClr val="accent6">
                  <a:lumMod val="50000"/>
                </a:schemeClr>
              </a:solidFill>
              <a:effectLst/>
              <a:latin typeface="+mn-lt"/>
              <a:ea typeface="+mn-ea"/>
              <a:cs typeface="+mn-cs"/>
            </a:rPr>
            <a:t>減少した。　　　　　　　　　　　　　　　　　　　　　　　　　　　　　　　　　　　　　　　　　　　　　　　　　　　　　　　　　　　　　　　　　　　　　　　　　　　　　　　　　　　　　　　　　　　　　　　　　　　　　　　　　　　　　　　　　　　　　　　　　　　　　　　　　　　　　　　　　　　　　　　　　　　　　　　　　　　　　　　　　　　　　　　　　　　　　　　　　　　　　　　</a:t>
          </a:r>
          <a:r>
            <a:rPr lang="ja-JP" altLang="ja-JP" sz="1100" b="0" i="0" baseline="0">
              <a:solidFill>
                <a:schemeClr val="accent6">
                  <a:lumMod val="50000"/>
                </a:schemeClr>
              </a:solidFill>
              <a:effectLst/>
              <a:latin typeface="+mn-lt"/>
              <a:ea typeface="+mn-ea"/>
              <a:cs typeface="+mn-cs"/>
            </a:rPr>
            <a:t>基準財政需要額算入見込額については、算入される地方債の現在高が減少している。　　　</a:t>
          </a:r>
          <a:endParaRPr lang="ja-JP" altLang="ja-JP" sz="1400">
            <a:solidFill>
              <a:schemeClr val="accent6">
                <a:lumMod val="50000"/>
              </a:schemeClr>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
142,369,461
137,040,821
5,069,686
81,984,915
70,334,979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有形固定資産減価償却率は類似団体より高い水準にあるが、老朽化したストックが増加していることが要因となっており、財政状況を見据えた適切なマネジメントが求められている。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4" name="直線コネクタ 63"/>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5"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66" name="直線コネクタ 65"/>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67"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68" name="直線コネクタ 67"/>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0" name="フローチャート :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52282</xdr:rowOff>
    </xdr:from>
    <xdr:to>
      <xdr:col>3</xdr:col>
      <xdr:colOff>1222375</xdr:colOff>
      <xdr:row>29</xdr:row>
      <xdr:rowOff>153882</xdr:rowOff>
    </xdr:to>
    <xdr:sp macro="" textlink="">
      <xdr:nvSpPr>
        <xdr:cNvPr id="76" name="円/楕円 75"/>
        <xdr:cNvSpPr/>
      </xdr:nvSpPr>
      <xdr:spPr>
        <a:xfrm>
          <a:off x="47117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75159</xdr:rowOff>
    </xdr:from>
    <xdr:ext cx="405111" cy="259045"/>
    <xdr:sp macro="" textlink="">
      <xdr:nvSpPr>
        <xdr:cNvPr id="77" name="有形固定資産減価償却率該当値テキスト"/>
        <xdr:cNvSpPr txBox="1"/>
      </xdr:nvSpPr>
      <xdr:spPr>
        <a:xfrm>
          <a:off x="4813300" y="565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121920</xdr:rowOff>
    </xdr:to>
    <xdr:cxnSp macro="">
      <xdr:nvCxnSpPr>
        <xdr:cNvPr id="55" name="直線コネクタ 54"/>
        <xdr:cNvCxnSpPr/>
      </xdr:nvCxnSpPr>
      <xdr:spPr>
        <a:xfrm flipV="1">
          <a:off x="4634865" y="600379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125747</xdr:rowOff>
    </xdr:from>
    <xdr:ext cx="405111" cy="259045"/>
    <xdr:sp macro="" textlink="">
      <xdr:nvSpPr>
        <xdr:cNvPr id="56" name="【道路】&#10;有形固定資産減価償却率最小値テキスト"/>
        <xdr:cNvSpPr txBox="1"/>
      </xdr:nvSpPr>
      <xdr:spPr>
        <a:xfrm>
          <a:off x="47244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41</xdr:row>
      <xdr:rowOff>121920</xdr:rowOff>
    </xdr:from>
    <xdr:to>
      <xdr:col>6</xdr:col>
      <xdr:colOff>600075</xdr:colOff>
      <xdr:row>41</xdr:row>
      <xdr:rowOff>121920</xdr:rowOff>
    </xdr:to>
    <xdr:cxnSp macro="">
      <xdr:nvCxnSpPr>
        <xdr:cNvPr id="57" name="直線コネクタ 56"/>
        <xdr:cNvCxnSpPr/>
      </xdr:nvCxnSpPr>
      <xdr:spPr>
        <a:xfrm>
          <a:off x="4546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50563</xdr:rowOff>
    </xdr:from>
    <xdr:ext cx="405111" cy="259045"/>
    <xdr:sp macro="" textlink="">
      <xdr:nvSpPr>
        <xdr:cNvPr id="60" name="【道路】&#10;有形固定資産減価償却率平均値テキスト"/>
        <xdr:cNvSpPr txBox="1"/>
      </xdr:nvSpPr>
      <xdr:spPr>
        <a:xfrm>
          <a:off x="4724400" y="6737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27686</xdr:rowOff>
    </xdr:from>
    <xdr:to>
      <xdr:col>6</xdr:col>
      <xdr:colOff>561975</xdr:colOff>
      <xdr:row>40</xdr:row>
      <xdr:rowOff>129286</xdr:rowOff>
    </xdr:to>
    <xdr:sp macro="" textlink="">
      <xdr:nvSpPr>
        <xdr:cNvPr id="61" name="フローチャート : 判断 60"/>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71120</xdr:rowOff>
    </xdr:from>
    <xdr:to>
      <xdr:col>6</xdr:col>
      <xdr:colOff>561975</xdr:colOff>
      <xdr:row>42</xdr:row>
      <xdr:rowOff>1270</xdr:rowOff>
    </xdr:to>
    <xdr:sp macro="" textlink="">
      <xdr:nvSpPr>
        <xdr:cNvPr id="67" name="円/楕円 66"/>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157497</xdr:rowOff>
    </xdr:from>
    <xdr:ext cx="405111" cy="259045"/>
    <xdr:sp macro="" textlink="">
      <xdr:nvSpPr>
        <xdr:cNvPr id="68" name="【道路】&#10;有形固定資産減価償却率該当値テキスト"/>
        <xdr:cNvSpPr txBox="1"/>
      </xdr:nvSpPr>
      <xdr:spPr>
        <a:xfrm>
          <a:off x="4724400"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123879</xdr:rowOff>
    </xdr:from>
    <xdr:to>
      <xdr:col>15</xdr:col>
      <xdr:colOff>180340</xdr:colOff>
      <xdr:row>41</xdr:row>
      <xdr:rowOff>95141</xdr:rowOff>
    </xdr:to>
    <xdr:cxnSp macro="">
      <xdr:nvCxnSpPr>
        <xdr:cNvPr id="94" name="直線コネクタ 93"/>
        <xdr:cNvCxnSpPr/>
      </xdr:nvCxnSpPr>
      <xdr:spPr>
        <a:xfrm flipV="1">
          <a:off x="10476865" y="5610279"/>
          <a:ext cx="0" cy="151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98968</xdr:rowOff>
    </xdr:from>
    <xdr:ext cx="469744" cy="259045"/>
    <xdr:sp macro="" textlink="">
      <xdr:nvSpPr>
        <xdr:cNvPr id="95" name="【道路】&#10;一人当たり延長最小値テキスト"/>
        <xdr:cNvSpPr txBox="1"/>
      </xdr:nvSpPr>
      <xdr:spPr>
        <a:xfrm>
          <a:off x="10566400" y="71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0.517</a:t>
          </a:r>
          <a:endParaRPr kumimoji="1" lang="ja-JP" altLang="en-US" sz="1000" b="1">
            <a:latin typeface="ＭＳ Ｐゴシック"/>
          </a:endParaRPr>
        </a:p>
      </xdr:txBody>
    </xdr:sp>
    <xdr:clientData/>
  </xdr:oneCellAnchor>
  <xdr:twoCellAnchor>
    <xdr:from>
      <xdr:col>15</xdr:col>
      <xdr:colOff>92075</xdr:colOff>
      <xdr:row>41</xdr:row>
      <xdr:rowOff>95141</xdr:rowOff>
    </xdr:from>
    <xdr:to>
      <xdr:col>15</xdr:col>
      <xdr:colOff>269875</xdr:colOff>
      <xdr:row>41</xdr:row>
      <xdr:rowOff>95141</xdr:rowOff>
    </xdr:to>
    <xdr:cxnSp macro="">
      <xdr:nvCxnSpPr>
        <xdr:cNvPr id="96" name="直線コネクタ 95"/>
        <xdr:cNvCxnSpPr/>
      </xdr:nvCxnSpPr>
      <xdr:spPr>
        <a:xfrm>
          <a:off x="10388600" y="712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70556</xdr:rowOff>
    </xdr:from>
    <xdr:ext cx="469744" cy="259045"/>
    <xdr:sp macro="" textlink="">
      <xdr:nvSpPr>
        <xdr:cNvPr id="97" name="【道路】&#10;一人当たり延長最大値テキスト"/>
        <xdr:cNvSpPr txBox="1"/>
      </xdr:nvSpPr>
      <xdr:spPr>
        <a:xfrm>
          <a:off x="10566400" y="53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15</xdr:col>
      <xdr:colOff>92075</xdr:colOff>
      <xdr:row>32</xdr:row>
      <xdr:rowOff>123879</xdr:rowOff>
    </xdr:from>
    <xdr:to>
      <xdr:col>15</xdr:col>
      <xdr:colOff>269875</xdr:colOff>
      <xdr:row>32</xdr:row>
      <xdr:rowOff>123879</xdr:rowOff>
    </xdr:to>
    <xdr:cxnSp macro="">
      <xdr:nvCxnSpPr>
        <xdr:cNvPr id="98" name="直線コネクタ 97"/>
        <xdr:cNvCxnSpPr/>
      </xdr:nvCxnSpPr>
      <xdr:spPr>
        <a:xfrm>
          <a:off x="10388600" y="561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81587</xdr:rowOff>
    </xdr:from>
    <xdr:ext cx="469744" cy="259045"/>
    <xdr:sp macro="" textlink="">
      <xdr:nvSpPr>
        <xdr:cNvPr id="99" name="【道路】&#10;一人当たり延長平均値テキスト"/>
        <xdr:cNvSpPr txBox="1"/>
      </xdr:nvSpPr>
      <xdr:spPr>
        <a:xfrm>
          <a:off x="10566400" y="60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58710</xdr:rowOff>
    </xdr:from>
    <xdr:to>
      <xdr:col>15</xdr:col>
      <xdr:colOff>231775</xdr:colOff>
      <xdr:row>36</xdr:row>
      <xdr:rowOff>160310</xdr:rowOff>
    </xdr:to>
    <xdr:sp macro="" textlink="">
      <xdr:nvSpPr>
        <xdr:cNvPr id="100" name="フローチャート : 判断 99"/>
        <xdr:cNvSpPr/>
      </xdr:nvSpPr>
      <xdr:spPr>
        <a:xfrm>
          <a:off x="10426700" y="62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64915</xdr:rowOff>
    </xdr:from>
    <xdr:to>
      <xdr:col>15</xdr:col>
      <xdr:colOff>231775</xdr:colOff>
      <xdr:row>36</xdr:row>
      <xdr:rowOff>166515</xdr:rowOff>
    </xdr:to>
    <xdr:sp macro="" textlink="">
      <xdr:nvSpPr>
        <xdr:cNvPr id="106" name="円/楕円 105"/>
        <xdr:cNvSpPr/>
      </xdr:nvSpPr>
      <xdr:spPr>
        <a:xfrm>
          <a:off x="10426700" y="6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43342</xdr:rowOff>
    </xdr:from>
    <xdr:ext cx="469744" cy="259045"/>
    <xdr:sp macro="" textlink="">
      <xdr:nvSpPr>
        <xdr:cNvPr id="107" name="【道路】&#10;一人当たり延長該当値テキスト"/>
        <xdr:cNvSpPr txBox="1"/>
      </xdr:nvSpPr>
      <xdr:spPr>
        <a:xfrm>
          <a:off x="10566400" y="62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64770</xdr:rowOff>
    </xdr:from>
    <xdr:to>
      <xdr:col>6</xdr:col>
      <xdr:colOff>510540</xdr:colOff>
      <xdr:row>63</xdr:row>
      <xdr:rowOff>83820</xdr:rowOff>
    </xdr:to>
    <xdr:cxnSp macro="">
      <xdr:nvCxnSpPr>
        <xdr:cNvPr id="132" name="直線コネクタ 131"/>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87647</xdr:rowOff>
    </xdr:from>
    <xdr:ext cx="405111" cy="259045"/>
    <xdr:sp macro="" textlink="">
      <xdr:nvSpPr>
        <xdr:cNvPr id="133" name="【橋りょう・トンネル】&#10;有形固定資産減価償却率最小値テキスト"/>
        <xdr:cNvSpPr txBox="1"/>
      </xdr:nvSpPr>
      <xdr:spPr>
        <a:xfrm>
          <a:off x="47244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63</xdr:row>
      <xdr:rowOff>83820</xdr:rowOff>
    </xdr:from>
    <xdr:to>
      <xdr:col>6</xdr:col>
      <xdr:colOff>600075</xdr:colOff>
      <xdr:row>63</xdr:row>
      <xdr:rowOff>83820</xdr:rowOff>
    </xdr:to>
    <xdr:cxnSp macro="">
      <xdr:nvCxnSpPr>
        <xdr:cNvPr id="134" name="直線コネクタ 133"/>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11447</xdr:rowOff>
    </xdr:from>
    <xdr:ext cx="405111" cy="259045"/>
    <xdr:sp macro="" textlink="">
      <xdr:nvSpPr>
        <xdr:cNvPr id="135" name="【橋りょう・トンネル】&#10;有形固定資産減価償却率最大値テキスト"/>
        <xdr:cNvSpPr txBox="1"/>
      </xdr:nvSpPr>
      <xdr:spPr>
        <a:xfrm>
          <a:off x="47244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6</xdr:col>
      <xdr:colOff>422275</xdr:colOff>
      <xdr:row>56</xdr:row>
      <xdr:rowOff>64770</xdr:rowOff>
    </xdr:from>
    <xdr:to>
      <xdr:col>6</xdr:col>
      <xdr:colOff>600075</xdr:colOff>
      <xdr:row>56</xdr:row>
      <xdr:rowOff>64770</xdr:rowOff>
    </xdr:to>
    <xdr:cxnSp macro="">
      <xdr:nvCxnSpPr>
        <xdr:cNvPr id="136" name="直線コネクタ 135"/>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99077</xdr:rowOff>
    </xdr:from>
    <xdr:ext cx="405111" cy="259045"/>
    <xdr:sp macro="" textlink="">
      <xdr:nvSpPr>
        <xdr:cNvPr id="137" name="【橋りょう・トンネル】&#10;有形固定資産減価償却率平均値テキスト"/>
        <xdr:cNvSpPr txBox="1"/>
      </xdr:nvSpPr>
      <xdr:spPr>
        <a:xfrm>
          <a:off x="4724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124460</xdr:rowOff>
    </xdr:from>
    <xdr:to>
      <xdr:col>6</xdr:col>
      <xdr:colOff>561975</xdr:colOff>
      <xdr:row>59</xdr:row>
      <xdr:rowOff>54610</xdr:rowOff>
    </xdr:to>
    <xdr:sp macro="" textlink="">
      <xdr:nvSpPr>
        <xdr:cNvPr id="144" name="円/楕円 143"/>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147337</xdr:rowOff>
    </xdr:from>
    <xdr:ext cx="405111" cy="259045"/>
    <xdr:sp macro="" textlink="">
      <xdr:nvSpPr>
        <xdr:cNvPr id="145" name="【橋りょう・トンネル】&#10;有形固定資産減価償却率該当値テキスト"/>
        <xdr:cNvSpPr txBox="1"/>
      </xdr:nvSpPr>
      <xdr:spPr>
        <a:xfrm>
          <a:off x="47244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58" name="テキスト ボックス 157"/>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0" name="テキスト ボックス 159"/>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162" name="テキスト ボックス 161"/>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162577</xdr:rowOff>
    </xdr:from>
    <xdr:ext cx="531299" cy="259045"/>
    <xdr:sp macro="" textlink="">
      <xdr:nvSpPr>
        <xdr:cNvPr id="164" name="テキスト ボックス 163"/>
        <xdr:cNvSpPr txBox="1"/>
      </xdr:nvSpPr>
      <xdr:spPr>
        <a:xfrm>
          <a:off x="6072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6" name="テキスト ボックス 16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86525</xdr:rowOff>
    </xdr:from>
    <xdr:to>
      <xdr:col>15</xdr:col>
      <xdr:colOff>180340</xdr:colOff>
      <xdr:row>63</xdr:row>
      <xdr:rowOff>166935</xdr:rowOff>
    </xdr:to>
    <xdr:cxnSp macro="">
      <xdr:nvCxnSpPr>
        <xdr:cNvPr id="170" name="直線コネクタ 169"/>
        <xdr:cNvCxnSpPr/>
      </xdr:nvCxnSpPr>
      <xdr:spPr>
        <a:xfrm flipV="1">
          <a:off x="10476865" y="9687725"/>
          <a:ext cx="0" cy="128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170762</xdr:rowOff>
    </xdr:from>
    <xdr:ext cx="534377" cy="259045"/>
    <xdr:sp macro="" textlink="">
      <xdr:nvSpPr>
        <xdr:cNvPr id="171" name="【橋りょう・トンネル】&#10;一人当たり有形固定資産（償却資産）額最小値テキスト"/>
        <xdr:cNvSpPr txBox="1"/>
      </xdr:nvSpPr>
      <xdr:spPr>
        <a:xfrm>
          <a:off x="10566400" y="10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24,237</a:t>
          </a:r>
          <a:endParaRPr kumimoji="1" lang="ja-JP" altLang="en-US" sz="1000" b="1">
            <a:latin typeface="ＭＳ Ｐゴシック"/>
          </a:endParaRPr>
        </a:p>
      </xdr:txBody>
    </xdr:sp>
    <xdr:clientData/>
  </xdr:oneCellAnchor>
  <xdr:twoCellAnchor>
    <xdr:from>
      <xdr:col>15</xdr:col>
      <xdr:colOff>92075</xdr:colOff>
      <xdr:row>63</xdr:row>
      <xdr:rowOff>166935</xdr:rowOff>
    </xdr:from>
    <xdr:to>
      <xdr:col>15</xdr:col>
      <xdr:colOff>269875</xdr:colOff>
      <xdr:row>63</xdr:row>
      <xdr:rowOff>166935</xdr:rowOff>
    </xdr:to>
    <xdr:cxnSp macro="">
      <xdr:nvCxnSpPr>
        <xdr:cNvPr id="172" name="直線コネクタ 171"/>
        <xdr:cNvCxnSpPr/>
      </xdr:nvCxnSpPr>
      <xdr:spPr>
        <a:xfrm>
          <a:off x="10388600" y="1096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33202</xdr:rowOff>
    </xdr:from>
    <xdr:ext cx="534377" cy="259045"/>
    <xdr:sp macro="" textlink="">
      <xdr:nvSpPr>
        <xdr:cNvPr id="173" name="【橋りょう・トンネル】&#10;一人当たり有形固定資産（償却資産）額最大値テキスト"/>
        <xdr:cNvSpPr txBox="1"/>
      </xdr:nvSpPr>
      <xdr:spPr>
        <a:xfrm>
          <a:off x="10566400" y="94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91,458</a:t>
          </a:r>
          <a:endParaRPr kumimoji="1" lang="ja-JP" altLang="en-US" sz="1000" b="1">
            <a:latin typeface="ＭＳ Ｐゴシック"/>
          </a:endParaRPr>
        </a:p>
      </xdr:txBody>
    </xdr:sp>
    <xdr:clientData/>
  </xdr:oneCellAnchor>
  <xdr:twoCellAnchor>
    <xdr:from>
      <xdr:col>15</xdr:col>
      <xdr:colOff>92075</xdr:colOff>
      <xdr:row>56</xdr:row>
      <xdr:rowOff>86525</xdr:rowOff>
    </xdr:from>
    <xdr:to>
      <xdr:col>15</xdr:col>
      <xdr:colOff>269875</xdr:colOff>
      <xdr:row>56</xdr:row>
      <xdr:rowOff>86525</xdr:rowOff>
    </xdr:to>
    <xdr:cxnSp macro="">
      <xdr:nvCxnSpPr>
        <xdr:cNvPr id="174" name="直線コネクタ 173"/>
        <xdr:cNvCxnSpPr/>
      </xdr:nvCxnSpPr>
      <xdr:spPr>
        <a:xfrm>
          <a:off x="10388600" y="96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86980</xdr:rowOff>
    </xdr:from>
    <xdr:ext cx="534377" cy="259045"/>
    <xdr:sp macro="" textlink="">
      <xdr:nvSpPr>
        <xdr:cNvPr id="175" name="【橋りょう・トンネル】&#10;一人当たり有形固定資産（償却資産）額平均値テキスト"/>
        <xdr:cNvSpPr txBox="1"/>
      </xdr:nvSpPr>
      <xdr:spPr>
        <a:xfrm>
          <a:off x="10566400" y="10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60,635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108553</xdr:rowOff>
    </xdr:from>
    <xdr:to>
      <xdr:col>15</xdr:col>
      <xdr:colOff>231775</xdr:colOff>
      <xdr:row>60</xdr:row>
      <xdr:rowOff>38703</xdr:rowOff>
    </xdr:to>
    <xdr:sp macro="" textlink="">
      <xdr:nvSpPr>
        <xdr:cNvPr id="176" name="フローチャート : 判断 175"/>
        <xdr:cNvSpPr/>
      </xdr:nvSpPr>
      <xdr:spPr>
        <a:xfrm>
          <a:off x="10426700" y="10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47746</xdr:rowOff>
    </xdr:from>
    <xdr:to>
      <xdr:col>15</xdr:col>
      <xdr:colOff>231775</xdr:colOff>
      <xdr:row>58</xdr:row>
      <xdr:rowOff>149346</xdr:rowOff>
    </xdr:to>
    <xdr:sp macro="" textlink="">
      <xdr:nvSpPr>
        <xdr:cNvPr id="182" name="円/楕円 181"/>
        <xdr:cNvSpPr/>
      </xdr:nvSpPr>
      <xdr:spPr>
        <a:xfrm>
          <a:off x="10426700" y="99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70623</xdr:rowOff>
    </xdr:from>
    <xdr:ext cx="534377" cy="259045"/>
    <xdr:sp macro="" textlink="">
      <xdr:nvSpPr>
        <xdr:cNvPr id="183" name="【橋りょう・トンネル】&#10;一人当たり有形固定資産（償却資産）額該当値テキスト"/>
        <xdr:cNvSpPr txBox="1"/>
      </xdr:nvSpPr>
      <xdr:spPr>
        <a:xfrm>
          <a:off x="10566400" y="98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208" name="直線コネクタ 207"/>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209"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210" name="直線コネクタ 209"/>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1"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2" name="直線コネクタ 21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133366</xdr:rowOff>
    </xdr:from>
    <xdr:ext cx="405111" cy="259045"/>
    <xdr:sp macro="" textlink="">
      <xdr:nvSpPr>
        <xdr:cNvPr id="213" name="【公営住宅】&#10;有形固定資産減価償却率平均値テキスト"/>
        <xdr:cNvSpPr txBox="1"/>
      </xdr:nvSpPr>
      <xdr:spPr>
        <a:xfrm>
          <a:off x="4724400" y="14363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214" name="フローチャート : 判断 213"/>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93980</xdr:rowOff>
    </xdr:from>
    <xdr:to>
      <xdr:col>6</xdr:col>
      <xdr:colOff>561975</xdr:colOff>
      <xdr:row>81</xdr:row>
      <xdr:rowOff>24130</xdr:rowOff>
    </xdr:to>
    <xdr:sp macro="" textlink="">
      <xdr:nvSpPr>
        <xdr:cNvPr id="220" name="円/楕円 219"/>
        <xdr:cNvSpPr/>
      </xdr:nvSpPr>
      <xdr:spPr>
        <a:xfrm>
          <a:off x="4584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116857</xdr:rowOff>
    </xdr:from>
    <xdr:ext cx="405111" cy="259045"/>
    <xdr:sp macro="" textlink="">
      <xdr:nvSpPr>
        <xdr:cNvPr id="221" name="【公営住宅】&#10;有形固定資産減価償却率該当値テキスト"/>
        <xdr:cNvSpPr txBox="1"/>
      </xdr:nvSpPr>
      <xdr:spPr>
        <a:xfrm>
          <a:off x="47244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243" name="直線コネクタ 242"/>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244"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245" name="直線コネクタ 244"/>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246"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247" name="直線コネクタ 246"/>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120363</xdr:rowOff>
    </xdr:from>
    <xdr:ext cx="469744" cy="259045"/>
    <xdr:sp macro="" textlink="">
      <xdr:nvSpPr>
        <xdr:cNvPr id="248" name="【公営住宅】&#10;一人当たり面積平均値テキスト"/>
        <xdr:cNvSpPr txBox="1"/>
      </xdr:nvSpPr>
      <xdr:spPr>
        <a:xfrm>
          <a:off x="10566400" y="1435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249" name="フローチャート : 判断 248"/>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64567</xdr:rowOff>
    </xdr:from>
    <xdr:to>
      <xdr:col>15</xdr:col>
      <xdr:colOff>231775</xdr:colOff>
      <xdr:row>85</xdr:row>
      <xdr:rowOff>166167</xdr:rowOff>
    </xdr:to>
    <xdr:sp macro="" textlink="">
      <xdr:nvSpPr>
        <xdr:cNvPr id="255" name="円/楕円 254"/>
        <xdr:cNvSpPr/>
      </xdr:nvSpPr>
      <xdr:spPr>
        <a:xfrm>
          <a:off x="104267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150944</xdr:rowOff>
    </xdr:from>
    <xdr:ext cx="469744" cy="259045"/>
    <xdr:sp macro="" textlink="">
      <xdr:nvSpPr>
        <xdr:cNvPr id="256" name="【公営住宅】&#10;一人当たり面積該当値テキスト"/>
        <xdr:cNvSpPr txBox="1"/>
      </xdr:nvSpPr>
      <xdr:spPr>
        <a:xfrm>
          <a:off x="10566400" y="145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8" name="正方形/長方形 25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9" name="正方形/長方形 25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0" name="正方形/長方形 25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1" name="正方形/長方形 26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5" name="テキスト ボックス 2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42.5</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6" name="直線コネクタ 2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7" name="テキスト ボックス 2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42.6</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9" name="テキスト ボックス 2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42.7</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0"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76" name="円/楕円 275"/>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77"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8" name="正方形/長方形 2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3" name="正方形/長方形 28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84" name="テキスト ボックス 2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5" name="直線コネクタ 2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86" name="テキスト ボックス 28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6,043</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7" name="直線コネクタ 2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8" name="テキスト ボックス 2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6,044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6,045</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9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97" name="円/楕円 296"/>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469744" cy="259045"/>
    <xdr:sp macro="" textlink="">
      <xdr:nvSpPr>
        <xdr:cNvPr id="298" name="【港湾・漁港】&#10;一人当たり有形固定資産（償却資産）額該当値テキスト"/>
        <xdr:cNvSpPr txBox="1"/>
      </xdr:nvSpPr>
      <xdr:spPr>
        <a:xfrm>
          <a:off x="105664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99" name="正方形/長方形 29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06" name="正方形/長方形 305"/>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0" name="直線コネクタ 30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1" name="テキスト ボックス 31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2" name="直線コネクタ 31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13" name="テキスト ボックス 31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14" name="直線コネクタ 31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15" name="テキスト ボックス 31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6" name="直線コネクタ 3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7" name="テキスト ボックス 3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18" name="直線コネクタ 31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19" name="テキスト ボックス 31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0" name="直線コネクタ 31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1" name="テキスト ボックス 32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2" name="直線コネクタ 32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323" name="テキスト ボックス 322"/>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2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327" name="直線コネクタ 326"/>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328"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329" name="直線コネクタ 328"/>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330"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331" name="直線コネクタ 330"/>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36847</xdr:rowOff>
    </xdr:from>
    <xdr:ext cx="405111" cy="259045"/>
    <xdr:sp macro="" textlink="">
      <xdr:nvSpPr>
        <xdr:cNvPr id="332" name="【認定こども園・幼稚園・保育所】&#10;有形固定資産減価償却率平均値テキスト"/>
        <xdr:cNvSpPr txBox="1"/>
      </xdr:nvSpPr>
      <xdr:spPr>
        <a:xfrm>
          <a:off x="164084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33" name="フローチャート : 判断 33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105410</xdr:rowOff>
    </xdr:from>
    <xdr:to>
      <xdr:col>23</xdr:col>
      <xdr:colOff>568325</xdr:colOff>
      <xdr:row>39</xdr:row>
      <xdr:rowOff>35560</xdr:rowOff>
    </xdr:to>
    <xdr:sp macro="" textlink="">
      <xdr:nvSpPr>
        <xdr:cNvPr id="339" name="円/楕円 338"/>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83837</xdr:rowOff>
    </xdr:from>
    <xdr:ext cx="405111" cy="259045"/>
    <xdr:sp macro="" textlink="">
      <xdr:nvSpPr>
        <xdr:cNvPr id="340" name="【認定こども園・幼稚園・保育所】&#10;有形固定資産減価償却率該当値テキスト"/>
        <xdr:cNvSpPr txBox="1"/>
      </xdr:nvSpPr>
      <xdr:spPr>
        <a:xfrm>
          <a:off x="164084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51" name="テキスト ボックス 35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6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365" name="直線コネクタ 364"/>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366"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367" name="直線コネクタ 36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368"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69" name="直線コネクタ 368"/>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48277</xdr:rowOff>
    </xdr:from>
    <xdr:ext cx="469744" cy="259045"/>
    <xdr:sp macro="" textlink="">
      <xdr:nvSpPr>
        <xdr:cNvPr id="370" name="【認定こども園・幼稚園・保育所】&#10;一人当たり面積平均値テキスト"/>
        <xdr:cNvSpPr txBox="1"/>
      </xdr:nvSpPr>
      <xdr:spPr>
        <a:xfrm>
          <a:off x="222504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71" name="フローチャート : 判断 370"/>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44450</xdr:rowOff>
    </xdr:from>
    <xdr:to>
      <xdr:col>32</xdr:col>
      <xdr:colOff>238125</xdr:colOff>
      <xdr:row>41</xdr:row>
      <xdr:rowOff>146050</xdr:rowOff>
    </xdr:to>
    <xdr:sp macro="" textlink="">
      <xdr:nvSpPr>
        <xdr:cNvPr id="377" name="円/楕円 376"/>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130827</xdr:rowOff>
    </xdr:from>
    <xdr:ext cx="469744" cy="259045"/>
    <xdr:sp macro="" textlink="">
      <xdr:nvSpPr>
        <xdr:cNvPr id="378" name="【認定こども園・幼稚園・保育所】&#10;一人当たり面積該当値テキスト"/>
        <xdr:cNvSpPr txBox="1"/>
      </xdr:nvSpPr>
      <xdr:spPr>
        <a:xfrm>
          <a:off x="222504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79" name="正方形/長方形 37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86" name="正方形/長方形 38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0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401" name="直線コネクタ 400"/>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402"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403" name="直線コネクタ 402"/>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404"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405" name="直線コネクタ 404"/>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36085</xdr:rowOff>
    </xdr:from>
    <xdr:ext cx="405111" cy="259045"/>
    <xdr:sp macro="" textlink="">
      <xdr:nvSpPr>
        <xdr:cNvPr id="406" name="【学校施設】&#10;有形固定資産減価償却率平均値テキスト"/>
        <xdr:cNvSpPr txBox="1"/>
      </xdr:nvSpPr>
      <xdr:spPr>
        <a:xfrm>
          <a:off x="16408400" y="10151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407" name="フローチャート : 判断 406"/>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68072</xdr:rowOff>
    </xdr:from>
    <xdr:to>
      <xdr:col>23</xdr:col>
      <xdr:colOff>568325</xdr:colOff>
      <xdr:row>62</xdr:row>
      <xdr:rowOff>169672</xdr:rowOff>
    </xdr:to>
    <xdr:sp macro="" textlink="">
      <xdr:nvSpPr>
        <xdr:cNvPr id="413" name="円/楕円 412"/>
        <xdr:cNvSpPr/>
      </xdr:nvSpPr>
      <xdr:spPr>
        <a:xfrm>
          <a:off x="16268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46499</xdr:rowOff>
    </xdr:from>
    <xdr:ext cx="405111" cy="259045"/>
    <xdr:sp macro="" textlink="">
      <xdr:nvSpPr>
        <xdr:cNvPr id="414" name="【学校施設】&#10;有形固定資産減価償却率該当値テキスト"/>
        <xdr:cNvSpPr txBox="1"/>
      </xdr:nvSpPr>
      <xdr:spPr>
        <a:xfrm>
          <a:off x="16408400"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15" name="正方形/長方形 41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22" name="正方形/長方形 42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3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439" name="直線コネクタ 438"/>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440"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441" name="直線コネクタ 440"/>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442"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443" name="直線コネクタ 442"/>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149877</xdr:rowOff>
    </xdr:from>
    <xdr:ext cx="469744" cy="259045"/>
    <xdr:sp macro="" textlink="">
      <xdr:nvSpPr>
        <xdr:cNvPr id="444" name="【学校施設】&#10;一人当たり面積平均値テキスト"/>
        <xdr:cNvSpPr txBox="1"/>
      </xdr:nvSpPr>
      <xdr:spPr>
        <a:xfrm>
          <a:off x="22250400" y="1060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445" name="フローチャート : 判断 444"/>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6" name="テキスト ボックス 4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7" name="テキスト ボックス 4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8" name="テキスト ボックス 4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9" name="テキスト ボックス 4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0" name="テキスト ボックス 4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2540</xdr:rowOff>
    </xdr:from>
    <xdr:to>
      <xdr:col>32</xdr:col>
      <xdr:colOff>238125</xdr:colOff>
      <xdr:row>64</xdr:row>
      <xdr:rowOff>104140</xdr:rowOff>
    </xdr:to>
    <xdr:sp macro="" textlink="">
      <xdr:nvSpPr>
        <xdr:cNvPr id="451" name="円/楕円 450"/>
        <xdr:cNvSpPr/>
      </xdr:nvSpPr>
      <xdr:spPr>
        <a:xfrm>
          <a:off x="22110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88917</xdr:rowOff>
    </xdr:from>
    <xdr:ext cx="469744" cy="259045"/>
    <xdr:sp macro="" textlink="">
      <xdr:nvSpPr>
        <xdr:cNvPr id="452" name="【学校施設】&#10;一人当たり面積該当値テキスト"/>
        <xdr:cNvSpPr txBox="1"/>
      </xdr:nvSpPr>
      <xdr:spPr>
        <a:xfrm>
          <a:off x="222504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53" name="正方形/長方形 45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60" name="正方形/長方形 45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64" name="直線コネクタ 4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5" name="テキスト ボックス 4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6" name="直線コネクタ 4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7" name="テキスト ボックス 4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8" name="直線コネクタ 4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9" name="テキスト ボックス 4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70" name="直線コネクタ 4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71" name="テキスト ボックス 47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7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129539</xdr:rowOff>
    </xdr:from>
    <xdr:to>
      <xdr:col>23</xdr:col>
      <xdr:colOff>516889</xdr:colOff>
      <xdr:row>86</xdr:row>
      <xdr:rowOff>40387</xdr:rowOff>
    </xdr:to>
    <xdr:cxnSp macro="">
      <xdr:nvCxnSpPr>
        <xdr:cNvPr id="475" name="直線コネクタ 474"/>
        <xdr:cNvCxnSpPr/>
      </xdr:nvCxnSpPr>
      <xdr:spPr>
        <a:xfrm flipV="1">
          <a:off x="16318864" y="135026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44214</xdr:rowOff>
    </xdr:from>
    <xdr:ext cx="405111" cy="259045"/>
    <xdr:sp macro="" textlink="">
      <xdr:nvSpPr>
        <xdr:cNvPr id="476" name="【児童館】&#10;有形固定資産減価償却率最小値テキスト"/>
        <xdr:cNvSpPr txBox="1"/>
      </xdr:nvSpPr>
      <xdr:spPr>
        <a:xfrm>
          <a:off x="16408400" y="1478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86</xdr:row>
      <xdr:rowOff>40387</xdr:rowOff>
    </xdr:from>
    <xdr:to>
      <xdr:col>23</xdr:col>
      <xdr:colOff>606425</xdr:colOff>
      <xdr:row>86</xdr:row>
      <xdr:rowOff>40387</xdr:rowOff>
    </xdr:to>
    <xdr:cxnSp macro="">
      <xdr:nvCxnSpPr>
        <xdr:cNvPr id="477" name="直線コネクタ 476"/>
        <xdr:cNvCxnSpPr/>
      </xdr:nvCxnSpPr>
      <xdr:spPr>
        <a:xfrm>
          <a:off x="16230600" y="1478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76216</xdr:rowOff>
    </xdr:from>
    <xdr:ext cx="405111" cy="259045"/>
    <xdr:sp macro="" textlink="">
      <xdr:nvSpPr>
        <xdr:cNvPr id="478" name="【児童館】&#10;有形固定資産減価償却率最大値テキスト"/>
        <xdr:cNvSpPr txBox="1"/>
      </xdr:nvSpPr>
      <xdr:spPr>
        <a:xfrm>
          <a:off x="16408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78</xdr:row>
      <xdr:rowOff>129539</xdr:rowOff>
    </xdr:from>
    <xdr:to>
      <xdr:col>23</xdr:col>
      <xdr:colOff>606425</xdr:colOff>
      <xdr:row>78</xdr:row>
      <xdr:rowOff>129539</xdr:rowOff>
    </xdr:to>
    <xdr:cxnSp macro="">
      <xdr:nvCxnSpPr>
        <xdr:cNvPr id="479" name="直線コネクタ 478"/>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49040</xdr:rowOff>
    </xdr:from>
    <xdr:ext cx="405111" cy="259045"/>
    <xdr:sp macro="" textlink="">
      <xdr:nvSpPr>
        <xdr:cNvPr id="480" name="【児童館】&#10;有形固定資産減価償却率平均値テキスト"/>
        <xdr:cNvSpPr txBox="1"/>
      </xdr:nvSpPr>
      <xdr:spPr>
        <a:xfrm>
          <a:off x="16408400" y="1410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481" name="フローチャート : 判断 480"/>
        <xdr:cNvSpPr/>
      </xdr:nvSpPr>
      <xdr:spPr>
        <a:xfrm>
          <a:off x="16268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161037</xdr:rowOff>
    </xdr:from>
    <xdr:to>
      <xdr:col>23</xdr:col>
      <xdr:colOff>568325</xdr:colOff>
      <xdr:row>86</xdr:row>
      <xdr:rowOff>91187</xdr:rowOff>
    </xdr:to>
    <xdr:sp macro="" textlink="">
      <xdr:nvSpPr>
        <xdr:cNvPr id="487" name="円/楕円 486"/>
        <xdr:cNvSpPr/>
      </xdr:nvSpPr>
      <xdr:spPr>
        <a:xfrm>
          <a:off x="162687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75964</xdr:rowOff>
    </xdr:from>
    <xdr:ext cx="405111" cy="259045"/>
    <xdr:sp macro="" textlink="">
      <xdr:nvSpPr>
        <xdr:cNvPr id="488" name="【児童館】&#10;有形固定資産減価償却率該当値テキスト"/>
        <xdr:cNvSpPr txBox="1"/>
      </xdr:nvSpPr>
      <xdr:spPr>
        <a:xfrm>
          <a:off x="16408400" y="1464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89" name="正方形/長方形 48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6" name="正方形/長方形 49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11"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12" name="直線コネクタ 511"/>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4" name="直線コネクタ 5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17"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18" name="フローチャート : 判断 51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524" name="円/楕円 523"/>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525" name="【児童館】&#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26" name="正方形/長方形 52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33" name="正方形/長方形 53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6" name="テキスト ボックス 5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8" name="テキスト ボックス 53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8" name="テキスト ボックス 54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0" name="テキスト ボックス 54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5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109</xdr:row>
      <xdr:rowOff>25581</xdr:rowOff>
    </xdr:to>
    <xdr:cxnSp macro="">
      <xdr:nvCxnSpPr>
        <xdr:cNvPr id="552" name="直線コネクタ 551"/>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29408</xdr:rowOff>
    </xdr:from>
    <xdr:ext cx="405111" cy="259045"/>
    <xdr:sp macro="" textlink="">
      <xdr:nvSpPr>
        <xdr:cNvPr id="553" name="【公民館】&#10;有形固定資産減価償却率最小値テキスト"/>
        <xdr:cNvSpPr txBox="1"/>
      </xdr:nvSpPr>
      <xdr:spPr>
        <a:xfrm>
          <a:off x="164084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109</xdr:row>
      <xdr:rowOff>25581</xdr:rowOff>
    </xdr:from>
    <xdr:to>
      <xdr:col>23</xdr:col>
      <xdr:colOff>606425</xdr:colOff>
      <xdr:row>109</xdr:row>
      <xdr:rowOff>25581</xdr:rowOff>
    </xdr:to>
    <xdr:cxnSp macro="">
      <xdr:nvCxnSpPr>
        <xdr:cNvPr id="554" name="直線コネクタ 553"/>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555"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6" name="直線コネクタ 5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165479</xdr:rowOff>
    </xdr:from>
    <xdr:ext cx="405111" cy="259045"/>
    <xdr:sp macro="" textlink="">
      <xdr:nvSpPr>
        <xdr:cNvPr id="557" name="【公民館】&#10;有形固定資産減価償却率平均値テキスト"/>
        <xdr:cNvSpPr txBox="1"/>
      </xdr:nvSpPr>
      <xdr:spPr>
        <a:xfrm>
          <a:off x="164084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15602</xdr:rowOff>
    </xdr:from>
    <xdr:to>
      <xdr:col>23</xdr:col>
      <xdr:colOff>568325</xdr:colOff>
      <xdr:row>106</xdr:row>
      <xdr:rowOff>117202</xdr:rowOff>
    </xdr:to>
    <xdr:sp macro="" textlink="">
      <xdr:nvSpPr>
        <xdr:cNvPr id="558" name="フローチャート : 判断 557"/>
        <xdr:cNvSpPr/>
      </xdr:nvSpPr>
      <xdr:spPr>
        <a:xfrm>
          <a:off x="16268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110308</xdr:rowOff>
    </xdr:from>
    <xdr:to>
      <xdr:col>23</xdr:col>
      <xdr:colOff>568325</xdr:colOff>
      <xdr:row>105</xdr:row>
      <xdr:rowOff>40458</xdr:rowOff>
    </xdr:to>
    <xdr:sp macro="" textlink="">
      <xdr:nvSpPr>
        <xdr:cNvPr id="564" name="円/楕円 563"/>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133185</xdr:rowOff>
    </xdr:from>
    <xdr:ext cx="405111" cy="259045"/>
    <xdr:sp macro="" textlink="">
      <xdr:nvSpPr>
        <xdr:cNvPr id="565" name="【公民館】&#10;有形固定資産減価償却率該当値テキスト"/>
        <xdr:cNvSpPr txBox="1"/>
      </xdr:nvSpPr>
      <xdr:spPr>
        <a:xfrm>
          <a:off x="164084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66" name="正方形/長方形 56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73" name="正方形/長方形 57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8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57150</xdr:rowOff>
    </xdr:from>
    <xdr:to>
      <xdr:col>32</xdr:col>
      <xdr:colOff>186689</xdr:colOff>
      <xdr:row>108</xdr:row>
      <xdr:rowOff>114300</xdr:rowOff>
    </xdr:to>
    <xdr:cxnSp macro="">
      <xdr:nvCxnSpPr>
        <xdr:cNvPr id="589" name="直線コネクタ 588"/>
        <xdr:cNvCxnSpPr/>
      </xdr:nvCxnSpPr>
      <xdr:spPr>
        <a:xfrm flipV="1">
          <a:off x="22160864" y="1703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590"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591" name="直線コネクタ 59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3827</xdr:rowOff>
    </xdr:from>
    <xdr:ext cx="469744" cy="259045"/>
    <xdr:sp macro="" textlink="">
      <xdr:nvSpPr>
        <xdr:cNvPr id="592" name="【公民館】&#10;一人当たり面積最大値テキスト"/>
        <xdr:cNvSpPr txBox="1"/>
      </xdr:nvSpPr>
      <xdr:spPr>
        <a:xfrm>
          <a:off x="222504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32</xdr:col>
      <xdr:colOff>98425</xdr:colOff>
      <xdr:row>99</xdr:row>
      <xdr:rowOff>57150</xdr:rowOff>
    </xdr:from>
    <xdr:to>
      <xdr:col>32</xdr:col>
      <xdr:colOff>276225</xdr:colOff>
      <xdr:row>99</xdr:row>
      <xdr:rowOff>57150</xdr:rowOff>
    </xdr:to>
    <xdr:cxnSp macro="">
      <xdr:nvCxnSpPr>
        <xdr:cNvPr id="593" name="直線コネクタ 592"/>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594"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595" name="フローチャート : 判断 594"/>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158750</xdr:rowOff>
    </xdr:from>
    <xdr:to>
      <xdr:col>32</xdr:col>
      <xdr:colOff>238125</xdr:colOff>
      <xdr:row>107</xdr:row>
      <xdr:rowOff>88900</xdr:rowOff>
    </xdr:to>
    <xdr:sp macro="" textlink="">
      <xdr:nvSpPr>
        <xdr:cNvPr id="601" name="円/楕円 600"/>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137177</xdr:rowOff>
    </xdr:from>
    <xdr:ext cx="469744" cy="259045"/>
    <xdr:sp macro="" textlink="">
      <xdr:nvSpPr>
        <xdr:cNvPr id="602" name="【公民館】&#10;一人当たり面積該当値テキスト"/>
        <xdr:cNvSpPr txBox="1"/>
      </xdr:nvSpPr>
      <xdr:spPr>
        <a:xfrm>
          <a:off x="222504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03" name="正方形/長方形 60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05" name="テキスト ボックス 60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類似団体と比較して特に有形固定資産減価償却率が高くなっている施設は、公営住宅、公民館であり、特に低くなっている施設は、学校施設、児童館である。</a:t>
          </a:r>
          <a:endParaRPr kumimoji="1" lang="en-US" altLang="ja-JP" sz="1300">
            <a:latin typeface="ＭＳ Ｐゴシック"/>
          </a:endParaRPr>
        </a:p>
        <a:p>
          <a:r>
            <a:rPr kumimoji="1" lang="ja-JP" altLang="en-US" sz="1300">
              <a:latin typeface="ＭＳ Ｐゴシック"/>
            </a:rPr>
            <a:t>各施設とも老朽化が進んでいるため、平成２７年に策定した公共施設等総合管理計画により、施設類型ごとに維持管理・修繕・更新等の実施方針、</a:t>
          </a:r>
          <a:endParaRPr kumimoji="1" lang="en-US" altLang="ja-JP" sz="1300">
            <a:latin typeface="ＭＳ Ｐゴシック"/>
          </a:endParaRPr>
        </a:p>
        <a:p>
          <a:r>
            <a:rPr kumimoji="1" lang="ja-JP" altLang="en-US" sz="1300">
              <a:latin typeface="ＭＳ Ｐゴシック"/>
            </a:rPr>
            <a:t>安全確保の実施方針、耐震化の実施方針等を定め、施設の維持管理を進めていく。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27322</xdr:rowOff>
    </xdr:from>
    <xdr:ext cx="405111" cy="259045"/>
    <xdr:sp macro="" textlink="">
      <xdr:nvSpPr>
        <xdr:cNvPr id="62" name="【図書館】&#10;有形固定資産減価償却率平均値テキスト"/>
        <xdr:cNvSpPr txBox="1"/>
      </xdr:nvSpPr>
      <xdr:spPr>
        <a:xfrm>
          <a:off x="47244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103505</xdr:rowOff>
    </xdr:from>
    <xdr:to>
      <xdr:col>6</xdr:col>
      <xdr:colOff>561975</xdr:colOff>
      <xdr:row>39</xdr:row>
      <xdr:rowOff>33655</xdr:rowOff>
    </xdr:to>
    <xdr:sp macro="" textlink="">
      <xdr:nvSpPr>
        <xdr:cNvPr id="69" name="円/楕円 68"/>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81932</xdr:rowOff>
    </xdr:from>
    <xdr:ext cx="405111" cy="259045"/>
    <xdr:sp macro="" textlink="">
      <xdr:nvSpPr>
        <xdr:cNvPr id="70" name="【図書館】&#10;有形固定資産減価償却率該当値テキスト"/>
        <xdr:cNvSpPr txBox="1"/>
      </xdr:nvSpPr>
      <xdr:spPr>
        <a:xfrm>
          <a:off x="47244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80027</xdr:rowOff>
    </xdr:from>
    <xdr:ext cx="469744" cy="259045"/>
    <xdr:sp macro="" textlink="">
      <xdr:nvSpPr>
        <xdr:cNvPr id="100" name="【図書館】&#10;一人当たり面積平均値テキスト"/>
        <xdr:cNvSpPr txBox="1"/>
      </xdr:nvSpPr>
      <xdr:spPr>
        <a:xfrm>
          <a:off x="10566400" y="625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158750</xdr:rowOff>
    </xdr:from>
    <xdr:to>
      <xdr:col>15</xdr:col>
      <xdr:colOff>231775</xdr:colOff>
      <xdr:row>34</xdr:row>
      <xdr:rowOff>88900</xdr:rowOff>
    </xdr:to>
    <xdr:sp macro="" textlink="">
      <xdr:nvSpPr>
        <xdr:cNvPr id="107" name="円/楕円 106"/>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10177</xdr:rowOff>
    </xdr:from>
    <xdr:ext cx="469744" cy="259045"/>
    <xdr:sp macro="" textlink="">
      <xdr:nvSpPr>
        <xdr:cNvPr id="108" name="【図書館】&#10;一人当たり面積該当値テキスト"/>
        <xdr:cNvSpPr txBox="1"/>
      </xdr:nvSpPr>
      <xdr:spPr>
        <a:xfrm>
          <a:off x="105664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139717</xdr:rowOff>
    </xdr:from>
    <xdr:ext cx="405111" cy="259045"/>
    <xdr:sp macro="" textlink="">
      <xdr:nvSpPr>
        <xdr:cNvPr id="138" name="【体育館・プール】&#10;有形固定資産減価償却率平均値テキスト"/>
        <xdr:cNvSpPr txBox="1"/>
      </xdr:nvSpPr>
      <xdr:spPr>
        <a:xfrm>
          <a:off x="47244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17780</xdr:rowOff>
    </xdr:from>
    <xdr:to>
      <xdr:col>6</xdr:col>
      <xdr:colOff>561975</xdr:colOff>
      <xdr:row>60</xdr:row>
      <xdr:rowOff>119380</xdr:rowOff>
    </xdr:to>
    <xdr:sp macro="" textlink="">
      <xdr:nvSpPr>
        <xdr:cNvPr id="145" name="円/楕円 144"/>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167657</xdr:rowOff>
    </xdr:from>
    <xdr:ext cx="405111" cy="259045"/>
    <xdr:sp macro="" textlink="">
      <xdr:nvSpPr>
        <xdr:cNvPr id="146" name="【体育館・プール】&#10;有形固定資産減価償却率該当値テキスト"/>
        <xdr:cNvSpPr txBox="1"/>
      </xdr:nvSpPr>
      <xdr:spPr>
        <a:xfrm>
          <a:off x="47244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152671</xdr:rowOff>
    </xdr:from>
    <xdr:ext cx="469744" cy="259045"/>
    <xdr:sp macro="" textlink="">
      <xdr:nvSpPr>
        <xdr:cNvPr id="173" name="【体育館・プール】&#10;一人当たり面積平均値テキスト"/>
        <xdr:cNvSpPr txBox="1"/>
      </xdr:nvSpPr>
      <xdr:spPr>
        <a:xfrm>
          <a:off x="10566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141224</xdr:rowOff>
    </xdr:from>
    <xdr:to>
      <xdr:col>15</xdr:col>
      <xdr:colOff>231775</xdr:colOff>
      <xdr:row>63</xdr:row>
      <xdr:rowOff>71374</xdr:rowOff>
    </xdr:to>
    <xdr:sp macro="" textlink="">
      <xdr:nvSpPr>
        <xdr:cNvPr id="180" name="円/楕円 179"/>
        <xdr:cNvSpPr/>
      </xdr:nvSpPr>
      <xdr:spPr>
        <a:xfrm>
          <a:off x="10426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56151</xdr:rowOff>
    </xdr:from>
    <xdr:ext cx="469744" cy="259045"/>
    <xdr:sp macro="" textlink="">
      <xdr:nvSpPr>
        <xdr:cNvPr id="181" name="【体育館・プール】&#10;一人当たり面積該当値テキスト"/>
        <xdr:cNvSpPr txBox="1"/>
      </xdr:nvSpPr>
      <xdr:spPr>
        <a:xfrm>
          <a:off x="105664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13"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18324</xdr:rowOff>
    </xdr:from>
    <xdr:to>
      <xdr:col>6</xdr:col>
      <xdr:colOff>561975</xdr:colOff>
      <xdr:row>83</xdr:row>
      <xdr:rowOff>119924</xdr:rowOff>
    </xdr:to>
    <xdr:sp macro="" textlink="">
      <xdr:nvSpPr>
        <xdr:cNvPr id="220" name="円/楕円 219"/>
        <xdr:cNvSpPr/>
      </xdr:nvSpPr>
      <xdr:spPr>
        <a:xfrm>
          <a:off x="4584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41201</xdr:rowOff>
    </xdr:from>
    <xdr:ext cx="405111" cy="259045"/>
    <xdr:sp macro="" textlink="">
      <xdr:nvSpPr>
        <xdr:cNvPr id="221" name="【福祉施設】&#10;有形固定資産減価償却率該当値テキスト"/>
        <xdr:cNvSpPr txBox="1"/>
      </xdr:nvSpPr>
      <xdr:spPr>
        <a:xfrm>
          <a:off x="4724400" y="1410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60977</xdr:rowOff>
    </xdr:from>
    <xdr:ext cx="469744" cy="259045"/>
    <xdr:sp macro="" textlink="">
      <xdr:nvSpPr>
        <xdr:cNvPr id="250" name="【福祉施設】&#10;一人当たり面積平均値テキスト"/>
        <xdr:cNvSpPr txBox="1"/>
      </xdr:nvSpPr>
      <xdr:spPr>
        <a:xfrm>
          <a:off x="10566400" y="1411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120650</xdr:rowOff>
    </xdr:from>
    <xdr:to>
      <xdr:col>15</xdr:col>
      <xdr:colOff>231775</xdr:colOff>
      <xdr:row>82</xdr:row>
      <xdr:rowOff>50800</xdr:rowOff>
    </xdr:to>
    <xdr:sp macro="" textlink="">
      <xdr:nvSpPr>
        <xdr:cNvPr id="257" name="円/楕円 256"/>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143527</xdr:rowOff>
    </xdr:from>
    <xdr:ext cx="469744" cy="259045"/>
    <xdr:sp macro="" textlink="">
      <xdr:nvSpPr>
        <xdr:cNvPr id="258" name="【福祉施設】&#10;一人当たり面積該当値テキスト"/>
        <xdr:cNvSpPr txBox="1"/>
      </xdr:nvSpPr>
      <xdr:spPr>
        <a:xfrm>
          <a:off x="105664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107</xdr:row>
      <xdr:rowOff>139064</xdr:rowOff>
    </xdr:to>
    <xdr:cxnSp macro="">
      <xdr:nvCxnSpPr>
        <xdr:cNvPr id="283" name="直線コネクタ 282"/>
        <xdr:cNvCxnSpPr/>
      </xdr:nvCxnSpPr>
      <xdr:spPr>
        <a:xfrm flipV="1">
          <a:off x="4634865" y="17194530"/>
          <a:ext cx="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142891</xdr:rowOff>
    </xdr:from>
    <xdr:ext cx="405111" cy="259045"/>
    <xdr:sp macro="" textlink="">
      <xdr:nvSpPr>
        <xdr:cNvPr id="284" name="【市民会館】&#10;有形固定資産減価償却率最小値テキスト"/>
        <xdr:cNvSpPr txBox="1"/>
      </xdr:nvSpPr>
      <xdr:spPr>
        <a:xfrm>
          <a:off x="47244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107</xdr:row>
      <xdr:rowOff>139064</xdr:rowOff>
    </xdr:from>
    <xdr:to>
      <xdr:col>6</xdr:col>
      <xdr:colOff>600075</xdr:colOff>
      <xdr:row>107</xdr:row>
      <xdr:rowOff>139064</xdr:rowOff>
    </xdr:to>
    <xdr:cxnSp macro="">
      <xdr:nvCxnSpPr>
        <xdr:cNvPr id="285" name="直線コネクタ 284"/>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8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87" name="直線コネクタ 28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133366</xdr:rowOff>
    </xdr:from>
    <xdr:ext cx="405111" cy="259045"/>
    <xdr:sp macro="" textlink="">
      <xdr:nvSpPr>
        <xdr:cNvPr id="288" name="【市民会館】&#10;有形固定資産減価償却率平均値テキスト"/>
        <xdr:cNvSpPr txBox="1"/>
      </xdr:nvSpPr>
      <xdr:spPr>
        <a:xfrm>
          <a:off x="4724400" y="1796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154939</xdr:rowOff>
    </xdr:from>
    <xdr:to>
      <xdr:col>6</xdr:col>
      <xdr:colOff>561975</xdr:colOff>
      <xdr:row>105</xdr:row>
      <xdr:rowOff>85089</xdr:rowOff>
    </xdr:to>
    <xdr:sp macro="" textlink="">
      <xdr:nvSpPr>
        <xdr:cNvPr id="289" name="フローチャート : 判断 288"/>
        <xdr:cNvSpPr/>
      </xdr:nvSpPr>
      <xdr:spPr>
        <a:xfrm>
          <a:off x="4584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170180</xdr:rowOff>
    </xdr:from>
    <xdr:to>
      <xdr:col>6</xdr:col>
      <xdr:colOff>561975</xdr:colOff>
      <xdr:row>100</xdr:row>
      <xdr:rowOff>100330</xdr:rowOff>
    </xdr:to>
    <xdr:sp macro="" textlink="">
      <xdr:nvSpPr>
        <xdr:cNvPr id="295" name="円/楕円 294"/>
        <xdr:cNvSpPr/>
      </xdr:nvSpPr>
      <xdr:spPr>
        <a:xfrm>
          <a:off x="45847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123207</xdr:rowOff>
    </xdr:from>
    <xdr:ext cx="405111" cy="259045"/>
    <xdr:sp macro="" textlink="">
      <xdr:nvSpPr>
        <xdr:cNvPr id="296" name="【市民会館】&#10;有形固定資産減価償却率該当値テキスト"/>
        <xdr:cNvSpPr txBox="1"/>
      </xdr:nvSpPr>
      <xdr:spPr>
        <a:xfrm>
          <a:off x="4724400" y="1709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38100</xdr:rowOff>
    </xdr:from>
    <xdr:to>
      <xdr:col>15</xdr:col>
      <xdr:colOff>180340</xdr:colOff>
      <xdr:row>108</xdr:row>
      <xdr:rowOff>57150</xdr:rowOff>
    </xdr:to>
    <xdr:cxnSp macro="">
      <xdr:nvCxnSpPr>
        <xdr:cNvPr id="321" name="直線コネクタ 320"/>
        <xdr:cNvCxnSpPr/>
      </xdr:nvCxnSpPr>
      <xdr:spPr>
        <a:xfrm flipV="1">
          <a:off x="10476865"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22"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23" name="直線コネクタ 322"/>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156227</xdr:rowOff>
    </xdr:from>
    <xdr:ext cx="469744" cy="259045"/>
    <xdr:sp macro="" textlink="">
      <xdr:nvSpPr>
        <xdr:cNvPr id="324" name="【市民会館】&#10;一人当たり面積最大値テキスト"/>
        <xdr:cNvSpPr txBox="1"/>
      </xdr:nvSpPr>
      <xdr:spPr>
        <a:xfrm>
          <a:off x="10566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100</xdr:row>
      <xdr:rowOff>38100</xdr:rowOff>
    </xdr:from>
    <xdr:to>
      <xdr:col>15</xdr:col>
      <xdr:colOff>269875</xdr:colOff>
      <xdr:row>100</xdr:row>
      <xdr:rowOff>38100</xdr:rowOff>
    </xdr:to>
    <xdr:cxnSp macro="">
      <xdr:nvCxnSpPr>
        <xdr:cNvPr id="325" name="直線コネクタ 324"/>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10177</xdr:rowOff>
    </xdr:from>
    <xdr:ext cx="469744" cy="259045"/>
    <xdr:sp macro="" textlink="">
      <xdr:nvSpPr>
        <xdr:cNvPr id="326" name="【市民会館】&#10;一人当たり面積平均値テキスト"/>
        <xdr:cNvSpPr txBox="1"/>
      </xdr:nvSpPr>
      <xdr:spPr>
        <a:xfrm>
          <a:off x="105664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27" name="フローチャート : 判断 326"/>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6350</xdr:rowOff>
    </xdr:from>
    <xdr:to>
      <xdr:col>15</xdr:col>
      <xdr:colOff>231775</xdr:colOff>
      <xdr:row>108</xdr:row>
      <xdr:rowOff>107950</xdr:rowOff>
    </xdr:to>
    <xdr:sp macro="" textlink="">
      <xdr:nvSpPr>
        <xdr:cNvPr id="333" name="円/楕円 332"/>
        <xdr:cNvSpPr/>
      </xdr:nvSpPr>
      <xdr:spPr>
        <a:xfrm>
          <a:off x="10426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92727</xdr:rowOff>
    </xdr:from>
    <xdr:ext cx="469744" cy="259045"/>
    <xdr:sp macro="" textlink="">
      <xdr:nvSpPr>
        <xdr:cNvPr id="334" name="【市民会館】&#10;一人当たり面積該当値テキスト"/>
        <xdr:cNvSpPr txBox="1"/>
      </xdr:nvSpPr>
      <xdr:spPr>
        <a:xfrm>
          <a:off x="105664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357" name="直線コネクタ 35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35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359" name="直線コネクタ 35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6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61" name="直線コネクタ 36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98569</xdr:rowOff>
    </xdr:from>
    <xdr:ext cx="405111" cy="259045"/>
    <xdr:sp macro="" textlink="">
      <xdr:nvSpPr>
        <xdr:cNvPr id="362" name="【一般廃棄物処理施設】&#10;有形固定資産減価償却率平均値テキスト"/>
        <xdr:cNvSpPr txBox="1"/>
      </xdr:nvSpPr>
      <xdr:spPr>
        <a:xfrm>
          <a:off x="16408400" y="5756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63" name="フローチャート : 判断 36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29972</xdr:rowOff>
    </xdr:from>
    <xdr:to>
      <xdr:col>23</xdr:col>
      <xdr:colOff>568325</xdr:colOff>
      <xdr:row>35</xdr:row>
      <xdr:rowOff>131572</xdr:rowOff>
    </xdr:to>
    <xdr:sp macro="" textlink="">
      <xdr:nvSpPr>
        <xdr:cNvPr id="369" name="円/楕円 368"/>
        <xdr:cNvSpPr/>
      </xdr:nvSpPr>
      <xdr:spPr>
        <a:xfrm>
          <a:off x="162687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8399</xdr:rowOff>
    </xdr:from>
    <xdr:ext cx="405111" cy="259045"/>
    <xdr:sp macro="" textlink="">
      <xdr:nvSpPr>
        <xdr:cNvPr id="370" name="【一般廃棄物処理施設】&#10;有形固定資産減価償却率該当値テキスト"/>
        <xdr:cNvSpPr txBox="1"/>
      </xdr:nvSpPr>
      <xdr:spPr>
        <a:xfrm>
          <a:off x="16408400" y="600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94" name="直線コネクタ 39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9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96" name="直線コネクタ 39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9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98" name="直線コネクタ 39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159542</xdr:rowOff>
    </xdr:from>
    <xdr:ext cx="534377" cy="259045"/>
    <xdr:sp macro="" textlink="">
      <xdr:nvSpPr>
        <xdr:cNvPr id="399" name="【一般廃棄物処理施設】&#10;一人当たり有形固定資産（償却資産）額平均値テキスト"/>
        <xdr:cNvSpPr txBox="1"/>
      </xdr:nvSpPr>
      <xdr:spPr>
        <a:xfrm>
          <a:off x="22250400" y="61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400" name="フローチャート : 判断 39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147815</xdr:rowOff>
    </xdr:from>
    <xdr:to>
      <xdr:col>32</xdr:col>
      <xdr:colOff>238125</xdr:colOff>
      <xdr:row>36</xdr:row>
      <xdr:rowOff>77965</xdr:rowOff>
    </xdr:to>
    <xdr:sp macro="" textlink="">
      <xdr:nvSpPr>
        <xdr:cNvPr id="406" name="円/楕円 405"/>
        <xdr:cNvSpPr/>
      </xdr:nvSpPr>
      <xdr:spPr>
        <a:xfrm>
          <a:off x="22110700" y="61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170692</xdr:rowOff>
    </xdr:from>
    <xdr:ext cx="534377" cy="259045"/>
    <xdr:sp macro="" textlink="">
      <xdr:nvSpPr>
        <xdr:cNvPr id="407" name="【一般廃棄物処理施設】&#10;一人当たり有形固定資産（償却資産）額該当値テキスト"/>
        <xdr:cNvSpPr txBox="1"/>
      </xdr:nvSpPr>
      <xdr:spPr>
        <a:xfrm>
          <a:off x="22250400" y="59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26670</xdr:rowOff>
    </xdr:to>
    <xdr:cxnSp macro="">
      <xdr:nvCxnSpPr>
        <xdr:cNvPr id="432" name="直線コネクタ 431"/>
        <xdr:cNvCxnSpPr/>
      </xdr:nvCxnSpPr>
      <xdr:spPr>
        <a:xfrm flipV="1">
          <a:off x="16318864" y="95021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30497</xdr:rowOff>
    </xdr:from>
    <xdr:ext cx="405111" cy="259045"/>
    <xdr:sp macro="" textlink="">
      <xdr:nvSpPr>
        <xdr:cNvPr id="433" name="【保健センター・保健所】&#10;有形固定資産減価償却率最小値テキスト"/>
        <xdr:cNvSpPr txBox="1"/>
      </xdr:nvSpPr>
      <xdr:spPr>
        <a:xfrm>
          <a:off x="16408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63</xdr:row>
      <xdr:rowOff>26670</xdr:rowOff>
    </xdr:from>
    <xdr:to>
      <xdr:col>23</xdr:col>
      <xdr:colOff>606425</xdr:colOff>
      <xdr:row>63</xdr:row>
      <xdr:rowOff>26670</xdr:rowOff>
    </xdr:to>
    <xdr:cxnSp macro="">
      <xdr:nvCxnSpPr>
        <xdr:cNvPr id="434" name="直線コネクタ 433"/>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5" name="【保健センター・保健所】&#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6" name="直線コネクタ 4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53357</xdr:rowOff>
    </xdr:from>
    <xdr:ext cx="405111" cy="259045"/>
    <xdr:sp macro="" textlink="">
      <xdr:nvSpPr>
        <xdr:cNvPr id="437" name="【保健センター・保健所】&#10;有形固定資産減価償却率平均値テキスト"/>
        <xdr:cNvSpPr txBox="1"/>
      </xdr:nvSpPr>
      <xdr:spPr>
        <a:xfrm>
          <a:off x="16408400" y="982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74930</xdr:rowOff>
    </xdr:from>
    <xdr:to>
      <xdr:col>23</xdr:col>
      <xdr:colOff>568325</xdr:colOff>
      <xdr:row>58</xdr:row>
      <xdr:rowOff>5080</xdr:rowOff>
    </xdr:to>
    <xdr:sp macro="" textlink="">
      <xdr:nvSpPr>
        <xdr:cNvPr id="438" name="フローチャート : 判断 43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82550</xdr:rowOff>
    </xdr:from>
    <xdr:to>
      <xdr:col>23</xdr:col>
      <xdr:colOff>568325</xdr:colOff>
      <xdr:row>56</xdr:row>
      <xdr:rowOff>12700</xdr:rowOff>
    </xdr:to>
    <xdr:sp macro="" textlink="">
      <xdr:nvSpPr>
        <xdr:cNvPr id="444" name="円/楕円 443"/>
        <xdr:cNvSpPr/>
      </xdr:nvSpPr>
      <xdr:spPr>
        <a:xfrm>
          <a:off x="162687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168927</xdr:rowOff>
    </xdr:from>
    <xdr:ext cx="405111" cy="259045"/>
    <xdr:sp macro="" textlink="">
      <xdr:nvSpPr>
        <xdr:cNvPr id="445" name="【保健センター・保健所】&#10;有形固定資産減価償却率該当値テキスト"/>
        <xdr:cNvSpPr txBox="1"/>
      </xdr:nvSpPr>
      <xdr:spPr>
        <a:xfrm>
          <a:off x="16408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152400</xdr:rowOff>
    </xdr:from>
    <xdr:to>
      <xdr:col>32</xdr:col>
      <xdr:colOff>186689</xdr:colOff>
      <xdr:row>64</xdr:row>
      <xdr:rowOff>0</xdr:rowOff>
    </xdr:to>
    <xdr:cxnSp macro="">
      <xdr:nvCxnSpPr>
        <xdr:cNvPr id="470" name="直線コネクタ 469"/>
        <xdr:cNvCxnSpPr/>
      </xdr:nvCxnSpPr>
      <xdr:spPr>
        <a:xfrm flipV="1">
          <a:off x="22160864" y="941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99077</xdr:rowOff>
    </xdr:from>
    <xdr:ext cx="469744" cy="259045"/>
    <xdr:sp macro="" textlink="">
      <xdr:nvSpPr>
        <xdr:cNvPr id="473" name="【保健センター・保健所】&#10;一人当たり面積最大値テキスト"/>
        <xdr:cNvSpPr txBox="1"/>
      </xdr:nvSpPr>
      <xdr:spPr>
        <a:xfrm>
          <a:off x="222504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54</xdr:row>
      <xdr:rowOff>152400</xdr:rowOff>
    </xdr:from>
    <xdr:to>
      <xdr:col>32</xdr:col>
      <xdr:colOff>276225</xdr:colOff>
      <xdr:row>54</xdr:row>
      <xdr:rowOff>152400</xdr:rowOff>
    </xdr:to>
    <xdr:cxnSp macro="">
      <xdr:nvCxnSpPr>
        <xdr:cNvPr id="474" name="直線コネクタ 473"/>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475"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6" name="フローチャート : 判断 475"/>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139700</xdr:rowOff>
    </xdr:from>
    <xdr:to>
      <xdr:col>32</xdr:col>
      <xdr:colOff>238125</xdr:colOff>
      <xdr:row>63</xdr:row>
      <xdr:rowOff>69850</xdr:rowOff>
    </xdr:to>
    <xdr:sp macro="" textlink="">
      <xdr:nvSpPr>
        <xdr:cNvPr id="482" name="円/楕円 481"/>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118127</xdr:rowOff>
    </xdr:from>
    <xdr:ext cx="469744" cy="259045"/>
    <xdr:sp macro="" textlink="">
      <xdr:nvSpPr>
        <xdr:cNvPr id="483" name="【保健センター・保健所】&#10;一人当たり面積該当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508" name="直線コネクタ 50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50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510" name="直線コネクタ 50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51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512" name="直線コネクタ 51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34307</xdr:rowOff>
    </xdr:from>
    <xdr:ext cx="405111" cy="259045"/>
    <xdr:sp macro="" textlink="">
      <xdr:nvSpPr>
        <xdr:cNvPr id="513" name="【消防施設】&#10;有形固定資産減価償却率平均値テキスト"/>
        <xdr:cNvSpPr txBox="1"/>
      </xdr:nvSpPr>
      <xdr:spPr>
        <a:xfrm>
          <a:off x="164084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514" name="フローチャート : 判断 51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20" name="円/楕円 519"/>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33038</xdr:rowOff>
    </xdr:from>
    <xdr:ext cx="405111" cy="259045"/>
    <xdr:sp macro="" textlink="">
      <xdr:nvSpPr>
        <xdr:cNvPr id="521" name="【消防施設】&#10;有形固定資産減価償却率該当値テキスト"/>
        <xdr:cNvSpPr txBox="1"/>
      </xdr:nvSpPr>
      <xdr:spPr>
        <a:xfrm>
          <a:off x="164084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3" name="直線コネクタ 5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4" name="テキスト ボックス 5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5" name="直線コネクタ 5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6" name="テキスト ボックス 5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7" name="直線コネクタ 5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8" name="テキスト ボックス 5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9" name="直線コネクタ 5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0" name="テキスト ボックス 5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1" name="直線コネクタ 5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2" name="テキスト ボックス 5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546" name="直線コネクタ 54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54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548" name="直線コネクタ 54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54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550" name="直線コネクタ 54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143527</xdr:rowOff>
    </xdr:from>
    <xdr:ext cx="469744" cy="259045"/>
    <xdr:sp macro="" textlink="">
      <xdr:nvSpPr>
        <xdr:cNvPr id="551" name="【消防施設】&#10;一人当たり面積平均値テキスト"/>
        <xdr:cNvSpPr txBox="1"/>
      </xdr:nvSpPr>
      <xdr:spPr>
        <a:xfrm>
          <a:off x="22250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52" name="フローチャート : 判断 55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63500</xdr:rowOff>
    </xdr:from>
    <xdr:to>
      <xdr:col>32</xdr:col>
      <xdr:colOff>238125</xdr:colOff>
      <xdr:row>86</xdr:row>
      <xdr:rowOff>165100</xdr:rowOff>
    </xdr:to>
    <xdr:sp macro="" textlink="">
      <xdr:nvSpPr>
        <xdr:cNvPr id="558" name="円/楕円 557"/>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149877</xdr:rowOff>
    </xdr:from>
    <xdr:ext cx="469744" cy="259045"/>
    <xdr:sp macro="" textlink="">
      <xdr:nvSpPr>
        <xdr:cNvPr id="559" name="【消防施設】&#10;一人当たり面積該当値テキスト"/>
        <xdr:cNvSpPr txBox="1"/>
      </xdr:nvSpPr>
      <xdr:spPr>
        <a:xfrm>
          <a:off x="222504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2" name="テキスト ボックス 5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2" name="テキスト ボックス 5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586" name="直線コネクタ 58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58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8" name="直線コネクタ 5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58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590" name="直線コネクタ 58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36847</xdr:rowOff>
    </xdr:from>
    <xdr:ext cx="405111" cy="259045"/>
    <xdr:sp macro="" textlink="">
      <xdr:nvSpPr>
        <xdr:cNvPr id="591" name="【庁舎】&#10;有形固定資産減価償却率平均値テキスト"/>
        <xdr:cNvSpPr txBox="1"/>
      </xdr:nvSpPr>
      <xdr:spPr>
        <a:xfrm>
          <a:off x="164084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92" name="フローチャート : 判断 59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111942</xdr:rowOff>
    </xdr:from>
    <xdr:to>
      <xdr:col>23</xdr:col>
      <xdr:colOff>568325</xdr:colOff>
      <xdr:row>106</xdr:row>
      <xdr:rowOff>42092</xdr:rowOff>
    </xdr:to>
    <xdr:sp macro="" textlink="">
      <xdr:nvSpPr>
        <xdr:cNvPr id="598" name="円/楕円 597"/>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90369</xdr:rowOff>
    </xdr:from>
    <xdr:ext cx="405111" cy="259045"/>
    <xdr:sp macro="" textlink="">
      <xdr:nvSpPr>
        <xdr:cNvPr id="599" name="【庁舎】&#10;有形固定資産減価償却率該当値テキスト"/>
        <xdr:cNvSpPr txBox="1"/>
      </xdr:nvSpPr>
      <xdr:spPr>
        <a:xfrm>
          <a:off x="164084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626" name="直線コネクタ 62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8" name="直線コネクタ 62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62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630" name="直線コネクタ 62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69141</xdr:rowOff>
    </xdr:from>
    <xdr:ext cx="469744" cy="259045"/>
    <xdr:sp macro="" textlink="">
      <xdr:nvSpPr>
        <xdr:cNvPr id="631" name="【庁舎】&#10;一人当たり面積平均値テキスト"/>
        <xdr:cNvSpPr txBox="1"/>
      </xdr:nvSpPr>
      <xdr:spPr>
        <a:xfrm>
          <a:off x="22250400" y="1789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632" name="フローチャート : 判断 63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41729</xdr:rowOff>
    </xdr:from>
    <xdr:to>
      <xdr:col>32</xdr:col>
      <xdr:colOff>238125</xdr:colOff>
      <xdr:row>104</xdr:row>
      <xdr:rowOff>143329</xdr:rowOff>
    </xdr:to>
    <xdr:sp macro="" textlink="">
      <xdr:nvSpPr>
        <xdr:cNvPr id="638" name="円/楕円 637"/>
        <xdr:cNvSpPr/>
      </xdr:nvSpPr>
      <xdr:spPr>
        <a:xfrm>
          <a:off x="22110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64606</xdr:rowOff>
    </xdr:from>
    <xdr:ext cx="469744" cy="259045"/>
    <xdr:sp macro="" textlink="">
      <xdr:nvSpPr>
        <xdr:cNvPr id="639" name="【庁舎】&#10;一人当たり面積該当値テキスト"/>
        <xdr:cNvSpPr txBox="1"/>
      </xdr:nvSpPr>
      <xdr:spPr>
        <a:xfrm>
          <a:off x="222504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0" name="正方形/長方形 63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2" name="テキスト ボックス 64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類似団体と比較して特に有形固定資産減価償却率が高くなっている施設は、市民会館、保健センター・保健所であり、特に低くなっている施設は、庁舎である。</a:t>
          </a:r>
        </a:p>
        <a:p>
          <a:r>
            <a:rPr kumimoji="1" lang="ja-JP" altLang="en-US" sz="1300">
              <a:latin typeface="ＭＳ Ｐゴシック"/>
            </a:rPr>
            <a:t>各施設とも老朽化が進んでいるため、平成２７年に策定した公共施設等総合管理計画により、施設類型ごとに維持管理・修繕・更新等の実施方針、</a:t>
          </a:r>
        </a:p>
        <a:p>
          <a:r>
            <a:rPr kumimoji="1" lang="ja-JP" altLang="en-US" sz="1300">
              <a:latin typeface="ＭＳ Ｐゴシック"/>
            </a:rPr>
            <a:t>安全確保の実施方針、耐震化の実施方針等を定め、施設の維持管理を進めていく。</a:t>
          </a:r>
          <a:endParaRPr kumimoji="1" lang="en-US" altLang="ja-JP" sz="1300">
            <a:latin typeface="ＭＳ Ｐゴシック"/>
          </a:endParaRPr>
        </a:p>
        <a:p>
          <a:r>
            <a:rPr kumimoji="1" lang="ja-JP" altLang="en-US" sz="1300">
              <a:latin typeface="ＭＳ Ｐゴシック"/>
            </a:rPr>
            <a:t>特に老朽化が著しい市民会館については、平成２９年度に建物調査を行い、今後の対応の具体的な検討を進めていく。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需要額の増により単年度指数で</a:t>
          </a:r>
          <a:r>
            <a:rPr kumimoji="1" lang="en-US" altLang="ja-JP" sz="1100" baseline="0">
              <a:solidFill>
                <a:schemeClr val="dk1"/>
              </a:solidFill>
              <a:effectLst/>
              <a:latin typeface="+mn-lt"/>
              <a:ea typeface="+mn-ea"/>
              <a:cs typeface="+mn-cs"/>
            </a:rPr>
            <a:t>0.995</a:t>
          </a:r>
          <a:r>
            <a:rPr kumimoji="1" lang="ja-JP" altLang="ja-JP" sz="1100" baseline="0">
              <a:solidFill>
                <a:schemeClr val="dk1"/>
              </a:solidFill>
              <a:effectLst/>
              <a:latin typeface="+mn-lt"/>
              <a:ea typeface="+mn-ea"/>
              <a:cs typeface="+mn-cs"/>
            </a:rPr>
            <a:t>となり</a:t>
          </a:r>
          <a:r>
            <a:rPr kumimoji="1" lang="en-US" altLang="ja-JP" sz="1100" baseline="0">
              <a:solidFill>
                <a:schemeClr val="dk1"/>
              </a:solidFill>
              <a:effectLst/>
              <a:latin typeface="+mn-lt"/>
              <a:ea typeface="+mn-ea"/>
              <a:cs typeface="+mn-cs"/>
            </a:rPr>
            <a:t>51</a:t>
          </a:r>
          <a:r>
            <a:rPr kumimoji="1" lang="ja-JP" altLang="ja-JP" sz="1100" baseline="0">
              <a:solidFill>
                <a:schemeClr val="dk1"/>
              </a:solidFill>
              <a:effectLst/>
              <a:latin typeface="+mn-lt"/>
              <a:ea typeface="+mn-ea"/>
              <a:cs typeface="+mn-cs"/>
            </a:rPr>
            <a:t>年ぶりに</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を下回った。</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も同様に、</a:t>
          </a:r>
          <a:r>
            <a:rPr kumimoji="1" lang="ja-JP" altLang="ja-JP" sz="1100" baseline="0">
              <a:solidFill>
                <a:schemeClr val="dk1"/>
              </a:solidFill>
              <a:effectLst/>
              <a:latin typeface="+mn-lt"/>
              <a:ea typeface="+mn-ea"/>
              <a:cs typeface="+mn-cs"/>
            </a:rPr>
            <a:t>単年度指数</a:t>
          </a:r>
          <a:r>
            <a:rPr kumimoji="1" lang="ja-JP" altLang="en-US"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0.994</a:t>
          </a:r>
          <a:r>
            <a:rPr kumimoji="1" lang="ja-JP" altLang="ja-JP" sz="1100" baseline="0">
              <a:solidFill>
                <a:schemeClr val="dk1"/>
              </a:solidFill>
              <a:effectLst/>
              <a:latin typeface="+mn-lt"/>
              <a:ea typeface="+mn-ea"/>
              <a:cs typeface="+mn-cs"/>
            </a:rPr>
            <a:t>となり</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年連続で</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を下回った。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年度は、基準財政収入額の増が基準財政需要額の増を上回ったため単年度指数が</a:t>
          </a:r>
          <a:r>
            <a:rPr kumimoji="1" lang="en-US" altLang="ja-JP" sz="1100" baseline="0">
              <a:solidFill>
                <a:schemeClr val="dk1"/>
              </a:solidFill>
              <a:effectLst/>
              <a:latin typeface="+mn-lt"/>
              <a:ea typeface="+mn-ea"/>
              <a:cs typeface="+mn-cs"/>
            </a:rPr>
            <a:t>0.999</a:t>
          </a:r>
          <a:r>
            <a:rPr kumimoji="1" lang="ja-JP" altLang="ja-JP" sz="1100" baseline="0">
              <a:solidFill>
                <a:schemeClr val="dk1"/>
              </a:solidFill>
              <a:effectLst/>
              <a:latin typeface="+mn-lt"/>
              <a:ea typeface="+mn-ea"/>
              <a:cs typeface="+mn-cs"/>
            </a:rPr>
            <a:t>になった。平成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年度は、基準財政収入額が基準財政需要額を上回ったため単年度指数</a:t>
          </a:r>
          <a:r>
            <a:rPr kumimoji="1" lang="ja-JP" altLang="ja-JP" sz="1100" baseline="0">
              <a:solidFill>
                <a:sysClr val="windowText" lastClr="000000"/>
              </a:solidFill>
              <a:effectLst/>
              <a:latin typeface="+mn-lt"/>
              <a:ea typeface="+mn-ea"/>
              <a:cs typeface="+mn-cs"/>
            </a:rPr>
            <a:t>が</a:t>
          </a:r>
          <a:r>
            <a:rPr kumimoji="1" lang="en-US" altLang="ja-JP" sz="1100" baseline="0">
              <a:solidFill>
                <a:sysClr val="windowText" lastClr="000000"/>
              </a:solidFill>
              <a:effectLst/>
              <a:latin typeface="+mn-lt"/>
              <a:ea typeface="+mn-ea"/>
              <a:cs typeface="+mn-cs"/>
            </a:rPr>
            <a:t>1.100</a:t>
          </a:r>
          <a:r>
            <a:rPr kumimoji="1" lang="ja-JP" altLang="ja-JP" sz="1100" baseline="0">
              <a:solidFill>
                <a:sysClr val="windowText" lastClr="000000"/>
              </a:solidFill>
              <a:effectLst/>
              <a:latin typeface="+mn-lt"/>
              <a:ea typeface="+mn-ea"/>
              <a:cs typeface="+mn-cs"/>
            </a:rPr>
            <a:t>になった。</a:t>
          </a:r>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27</a:t>
          </a:r>
          <a:r>
            <a:rPr kumimoji="1" lang="ja-JP" altLang="ja-JP" sz="1100" baseline="0">
              <a:solidFill>
                <a:sysClr val="windowText" lastClr="000000"/>
              </a:solidFill>
              <a:effectLst/>
              <a:latin typeface="+mn-lt"/>
              <a:ea typeface="+mn-ea"/>
              <a:cs typeface="+mn-cs"/>
            </a:rPr>
            <a:t>年度は、基準財政需要額</a:t>
          </a:r>
          <a:r>
            <a:rPr kumimoji="1" lang="ja-JP" altLang="en-US" sz="1100" baseline="0">
              <a:solidFill>
                <a:sysClr val="windowText" lastClr="000000"/>
              </a:solidFill>
              <a:effectLst/>
              <a:latin typeface="+mn-lt"/>
              <a:ea typeface="+mn-ea"/>
              <a:cs typeface="+mn-cs"/>
            </a:rPr>
            <a:t>が、減税補てん債償還金の減額があるも生活保護費の増加</a:t>
          </a:r>
          <a:r>
            <a:rPr kumimoji="1" lang="ja-JP" altLang="ja-JP" sz="1100" baseline="0">
              <a:solidFill>
                <a:sysClr val="windowText" lastClr="000000"/>
              </a:solidFill>
              <a:effectLst/>
              <a:latin typeface="+mn-lt"/>
              <a:ea typeface="+mn-ea"/>
              <a:cs typeface="+mn-cs"/>
            </a:rPr>
            <a:t>などにより微</a:t>
          </a:r>
          <a:r>
            <a:rPr kumimoji="1" lang="ja-JP" altLang="en-US" sz="1100" baseline="0">
              <a:solidFill>
                <a:sysClr val="windowText" lastClr="000000"/>
              </a:solidFill>
              <a:effectLst/>
              <a:latin typeface="+mn-lt"/>
              <a:ea typeface="+mn-ea"/>
              <a:cs typeface="+mn-cs"/>
            </a:rPr>
            <a:t>増した</a:t>
          </a:r>
          <a:r>
            <a:rPr kumimoji="1" lang="ja-JP" altLang="ja-JP" sz="1100" baseline="0">
              <a:solidFill>
                <a:sysClr val="windowText" lastClr="000000"/>
              </a:solidFill>
              <a:effectLst/>
              <a:latin typeface="+mn-lt"/>
              <a:ea typeface="+mn-ea"/>
              <a:cs typeface="+mn-cs"/>
            </a:rPr>
            <a:t>が、基準財政収入額</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交付税算定における法人税割の</a:t>
          </a:r>
          <a:r>
            <a:rPr kumimoji="1" lang="ja-JP" altLang="en-US" sz="1100" baseline="0">
              <a:solidFill>
                <a:sysClr val="windowText" lastClr="000000"/>
              </a:solidFill>
              <a:effectLst/>
              <a:latin typeface="+mn-lt"/>
              <a:ea typeface="+mn-ea"/>
              <a:cs typeface="+mn-cs"/>
            </a:rPr>
            <a:t>減</a:t>
          </a:r>
          <a:r>
            <a:rPr kumimoji="1" lang="ja-JP" altLang="ja-JP" sz="1100" baseline="0">
              <a:solidFill>
                <a:sysClr val="windowText" lastClr="000000"/>
              </a:solidFill>
              <a:effectLst/>
              <a:latin typeface="+mn-lt"/>
              <a:ea typeface="+mn-ea"/>
              <a:cs typeface="+mn-cs"/>
            </a:rPr>
            <a:t>によ</a:t>
          </a:r>
          <a:r>
            <a:rPr kumimoji="1" lang="ja-JP" altLang="en-US" sz="1100" baseline="0">
              <a:solidFill>
                <a:sysClr val="windowText" lastClr="000000"/>
              </a:solidFill>
              <a:effectLst/>
              <a:latin typeface="+mn-lt"/>
              <a:ea typeface="+mn-ea"/>
              <a:cs typeface="+mn-cs"/>
            </a:rPr>
            <a:t>り</a:t>
          </a:r>
          <a:r>
            <a:rPr kumimoji="1" lang="ja-JP" altLang="ja-JP" sz="1100" baseline="0">
              <a:solidFill>
                <a:sysClr val="windowText" lastClr="000000"/>
              </a:solidFill>
              <a:effectLst/>
              <a:latin typeface="+mn-lt"/>
              <a:ea typeface="+mn-ea"/>
              <a:cs typeface="+mn-cs"/>
            </a:rPr>
            <a:t>市町村民税</a:t>
          </a:r>
          <a:r>
            <a:rPr kumimoji="1" lang="ja-JP" altLang="en-US" sz="1100" baseline="0">
              <a:solidFill>
                <a:sysClr val="windowText" lastClr="000000"/>
              </a:solidFill>
              <a:effectLst/>
              <a:latin typeface="+mn-lt"/>
              <a:ea typeface="+mn-ea"/>
              <a:cs typeface="+mn-cs"/>
            </a:rPr>
            <a:t>が減少したことから</a:t>
          </a:r>
          <a:r>
            <a:rPr kumimoji="1" lang="ja-JP" altLang="ja-JP" sz="1100" baseline="0">
              <a:solidFill>
                <a:sysClr val="windowText" lastClr="000000"/>
              </a:solidFill>
              <a:effectLst/>
              <a:latin typeface="+mn-lt"/>
              <a:ea typeface="+mn-ea"/>
              <a:cs typeface="+mn-cs"/>
            </a:rPr>
            <a:t>単年度指数が</a:t>
          </a:r>
          <a:r>
            <a:rPr kumimoji="1" lang="en-US" altLang="ja-JP" sz="1100" baseline="0">
              <a:solidFill>
                <a:sysClr val="windowText" lastClr="000000"/>
              </a:solidFill>
              <a:effectLst/>
              <a:latin typeface="+mn-lt"/>
              <a:ea typeface="+mn-ea"/>
              <a:cs typeface="+mn-cs"/>
            </a:rPr>
            <a:t>1.056</a:t>
          </a:r>
          <a:r>
            <a:rPr kumimoji="1" lang="ja-JP" altLang="ja-JP" sz="1100" baseline="0">
              <a:solidFill>
                <a:sysClr val="windowText" lastClr="000000"/>
              </a:solidFill>
              <a:effectLst/>
              <a:latin typeface="+mn-lt"/>
              <a:ea typeface="+mn-ea"/>
              <a:cs typeface="+mn-cs"/>
            </a:rPr>
            <a:t>になった。</a:t>
          </a:r>
          <a:endParaRPr lang="ja-JP" altLang="ja-JP" sz="1400">
            <a:solidFill>
              <a:sysClr val="windowText" lastClr="000000"/>
            </a:solidFill>
            <a:effectLst/>
          </a:endParaRPr>
        </a:p>
        <a:p>
          <a:pPr eaLnBrk="1" fontAlgn="auto" latinLnBrk="0" hangingPunct="1"/>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124178</xdr:rowOff>
    </xdr:to>
    <xdr:cxnSp macro="">
      <xdr:nvCxnSpPr>
        <xdr:cNvPr id="68" name="直線コネクタ 67"/>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124178</xdr:rowOff>
    </xdr:from>
    <xdr:to>
      <xdr:col>6</xdr:col>
      <xdr:colOff>0</xdr:colOff>
      <xdr:row>40</xdr:row>
      <xdr:rowOff>6350</xdr:rowOff>
    </xdr:to>
    <xdr:cxnSp macro="">
      <xdr:nvCxnSpPr>
        <xdr:cNvPr id="71" name="直線コネクタ 70"/>
        <xdr:cNvCxnSpPr/>
      </xdr:nvCxnSpPr>
      <xdr:spPr>
        <a:xfrm flipV="1">
          <a:off x="3225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164395</xdr:rowOff>
    </xdr:from>
    <xdr:to>
      <xdr:col>4</xdr:col>
      <xdr:colOff>482600</xdr:colOff>
      <xdr:row>40</xdr:row>
      <xdr:rowOff>6350</xdr:rowOff>
    </xdr:to>
    <xdr:cxnSp macro="">
      <xdr:nvCxnSpPr>
        <xdr:cNvPr id="74" name="直線コネクタ 73"/>
        <xdr:cNvCxnSpPr/>
      </xdr:nvCxnSpPr>
      <xdr:spPr>
        <a:xfrm>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164395</xdr:rowOff>
    </xdr:to>
    <xdr:cxnSp macro="">
      <xdr:nvCxnSpPr>
        <xdr:cNvPr id="77" name="直線コネクタ 76"/>
        <xdr:cNvCxnSpPr/>
      </xdr:nvCxnSpPr>
      <xdr:spPr>
        <a:xfrm>
          <a:off x="1447800" y="67839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73378</xdr:rowOff>
    </xdr:from>
    <xdr:to>
      <xdr:col>6</xdr:col>
      <xdr:colOff>50800</xdr:colOff>
      <xdr:row>40</xdr:row>
      <xdr:rowOff>3528</xdr:rowOff>
    </xdr:to>
    <xdr:sp macro="" textlink="">
      <xdr:nvSpPr>
        <xdr:cNvPr id="89" name="円/楕円 88"/>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13705</xdr:rowOff>
    </xdr:from>
    <xdr:ext cx="736600" cy="259045"/>
    <xdr:sp macro="" textlink="">
      <xdr:nvSpPr>
        <xdr:cNvPr id="90" name="テキスト ボックス 89"/>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113595</xdr:rowOff>
    </xdr:from>
    <xdr:to>
      <xdr:col>3</xdr:col>
      <xdr:colOff>330200</xdr:colOff>
      <xdr:row>40</xdr:row>
      <xdr:rowOff>43745</xdr:rowOff>
    </xdr:to>
    <xdr:sp macro="" textlink="">
      <xdr:nvSpPr>
        <xdr:cNvPr id="93" name="円/楕円 92"/>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53922</xdr:rowOff>
    </xdr:from>
    <xdr:ext cx="762000" cy="259045"/>
    <xdr:sp macro="" textlink="">
      <xdr:nvSpPr>
        <xdr:cNvPr id="94" name="テキスト ボックス 93"/>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年度までは、毎年増加傾向に</a:t>
          </a:r>
          <a:r>
            <a:rPr kumimoji="1" lang="ja-JP" altLang="en-US" sz="110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年度は、臨財債発行額が減少したが、経常一般財源が増加したため、若干上昇</a:t>
          </a:r>
          <a:endParaRPr lang="ja-JP" altLang="ja-JP" sz="1400">
            <a:effectLst/>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年度は、市税収入の大幅な伸びにより、分母が増加し、経常収支比率は減少</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年度は、分母の増が、分子の増加分を上回ったため</a:t>
          </a:r>
          <a:r>
            <a:rPr lang="ja-JP" altLang="ja-JP" sz="1100" b="0" i="0" baseline="0">
              <a:solidFill>
                <a:schemeClr val="dk1"/>
              </a:solidFill>
              <a:effectLst/>
              <a:latin typeface="+mn-lt"/>
              <a:ea typeface="+mn-ea"/>
              <a:cs typeface="+mn-cs"/>
            </a:rPr>
            <a:t>経常収支比率は減少</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年度は、分母</a:t>
          </a:r>
          <a:r>
            <a:rPr lang="ja-JP" altLang="en-US" sz="1100">
              <a:solidFill>
                <a:sysClr val="windowText" lastClr="000000"/>
              </a:solidFill>
              <a:effectLst/>
              <a:latin typeface="+mn-lt"/>
              <a:ea typeface="+mn-ea"/>
              <a:cs typeface="+mn-cs"/>
            </a:rPr>
            <a:t>は減し</a:t>
          </a:r>
          <a:r>
            <a:rPr lang="ja-JP" altLang="ja-JP" sz="1100">
              <a:solidFill>
                <a:sysClr val="windowText" lastClr="000000"/>
              </a:solidFill>
              <a:effectLst/>
              <a:latin typeface="+mn-lt"/>
              <a:ea typeface="+mn-ea"/>
              <a:cs typeface="+mn-cs"/>
            </a:rPr>
            <a:t>、分子</a:t>
          </a:r>
          <a:r>
            <a:rPr lang="ja-JP" altLang="en-US" sz="1100">
              <a:solidFill>
                <a:sysClr val="windowText" lastClr="000000"/>
              </a:solidFill>
              <a:effectLst/>
              <a:latin typeface="+mn-lt"/>
              <a:ea typeface="+mn-ea"/>
              <a:cs typeface="+mn-cs"/>
            </a:rPr>
            <a:t>は増</a:t>
          </a:r>
          <a:r>
            <a:rPr lang="ja-JP" altLang="ja-JP" sz="1100">
              <a:solidFill>
                <a:sysClr val="windowText" lastClr="000000"/>
              </a:solidFill>
              <a:effectLst/>
              <a:latin typeface="+mn-lt"/>
              <a:ea typeface="+mn-ea"/>
              <a:cs typeface="+mn-cs"/>
            </a:rPr>
            <a:t>したことから、対前年比</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ポイント増加し</a:t>
          </a:r>
          <a:r>
            <a:rPr lang="en-US" altLang="ja-JP" sz="1100">
              <a:solidFill>
                <a:sysClr val="windowText" lastClr="000000"/>
              </a:solidFill>
              <a:effectLst/>
              <a:latin typeface="+mn-lt"/>
              <a:ea typeface="+mn-ea"/>
              <a:cs typeface="+mn-cs"/>
            </a:rPr>
            <a:t>92.6%</a:t>
          </a:r>
          <a:r>
            <a:rPr lang="ja-JP" altLang="ja-JP" sz="1100">
              <a:solidFill>
                <a:sysClr val="windowText" lastClr="000000"/>
              </a:solidFill>
              <a:effectLst/>
              <a:latin typeface="+mn-lt"/>
              <a:ea typeface="+mn-ea"/>
              <a:cs typeface="+mn-cs"/>
            </a:rPr>
            <a:t>になった。</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年度は、分子である経常経費充当一般財源</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、扶助費、人件費など</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、分母である経常一般財源等</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、地方消費税交付金</a:t>
          </a:r>
          <a:r>
            <a:rPr lang="ja-JP" altLang="en-US" sz="1100">
              <a:solidFill>
                <a:sysClr val="windowText" lastClr="000000"/>
              </a:solidFill>
              <a:effectLst/>
              <a:latin typeface="+mn-lt"/>
              <a:ea typeface="+mn-ea"/>
              <a:cs typeface="+mn-cs"/>
            </a:rPr>
            <a:t>、株式等譲渡所得割交付金などの増加が分子の増を上回り</a:t>
          </a:r>
          <a:r>
            <a:rPr lang="ja-JP" altLang="ja-JP" sz="1100">
              <a:solidFill>
                <a:sysClr val="windowText" lastClr="000000"/>
              </a:solidFill>
              <a:effectLst/>
              <a:latin typeface="+mn-lt"/>
              <a:ea typeface="+mn-ea"/>
              <a:cs typeface="+mn-cs"/>
            </a:rPr>
            <a:t>、対前年比</a:t>
          </a:r>
          <a:r>
            <a:rPr lang="en-US" altLang="ja-JP" sz="1100">
              <a:solidFill>
                <a:sysClr val="windowText" lastClr="000000"/>
              </a:solidFill>
              <a:effectLst/>
              <a:latin typeface="+mn-lt"/>
              <a:ea typeface="+mn-ea"/>
              <a:cs typeface="+mn-cs"/>
            </a:rPr>
            <a:t>0.6</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減少し</a:t>
          </a:r>
          <a:r>
            <a:rPr lang="en-US" altLang="ja-JP" sz="1100">
              <a:solidFill>
                <a:sysClr val="windowText" lastClr="000000"/>
              </a:solidFill>
              <a:effectLst/>
              <a:latin typeface="+mn-lt"/>
              <a:ea typeface="+mn-ea"/>
              <a:cs typeface="+mn-cs"/>
            </a:rPr>
            <a:t>92.0%</a:t>
          </a:r>
          <a:r>
            <a:rPr lang="ja-JP" altLang="ja-JP" sz="1100">
              <a:solidFill>
                <a:sysClr val="windowText" lastClr="000000"/>
              </a:solidFill>
              <a:effectLst/>
              <a:latin typeface="+mn-lt"/>
              <a:ea typeface="+mn-ea"/>
              <a:cs typeface="+mn-cs"/>
            </a:rPr>
            <a:t>になった。</a:t>
          </a:r>
          <a:endParaRPr lang="ja-JP" altLang="ja-JP" sz="1400">
            <a:solidFill>
              <a:sysClr val="windowText" lastClr="000000"/>
            </a:solidFill>
            <a:effectLst/>
          </a:endParaRPr>
        </a:p>
        <a:p>
          <a:pPr rtl="0" eaLnBrk="1" fontAlgn="auto" latinLnBrk="0" hangingPunct="1"/>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121859</xdr:rowOff>
    </xdr:to>
    <xdr:cxnSp macro="">
      <xdr:nvCxnSpPr>
        <xdr:cNvPr id="133" name="直線コネクタ 132"/>
        <xdr:cNvCxnSpPr/>
      </xdr:nvCxnSpPr>
      <xdr:spPr>
        <a:xfrm flipV="1">
          <a:off x="4114800" y="111971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96157</xdr:rowOff>
    </xdr:from>
    <xdr:to>
      <xdr:col>6</xdr:col>
      <xdr:colOff>0</xdr:colOff>
      <xdr:row>65</xdr:row>
      <xdr:rowOff>121859</xdr:rowOff>
    </xdr:to>
    <xdr:cxnSp macro="">
      <xdr:nvCxnSpPr>
        <xdr:cNvPr id="136" name="直線コネクタ 135"/>
        <xdr:cNvCxnSpPr/>
      </xdr:nvCxnSpPr>
      <xdr:spPr>
        <a:xfrm>
          <a:off x="3225800" y="10726057"/>
          <a:ext cx="889000" cy="5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96157</xdr:rowOff>
    </xdr:from>
    <xdr:to>
      <xdr:col>4</xdr:col>
      <xdr:colOff>482600</xdr:colOff>
      <xdr:row>63</xdr:row>
      <xdr:rowOff>120045</xdr:rowOff>
    </xdr:to>
    <xdr:cxnSp macro="">
      <xdr:nvCxnSpPr>
        <xdr:cNvPr id="139" name="直線コネクタ 138"/>
        <xdr:cNvCxnSpPr/>
      </xdr:nvCxnSpPr>
      <xdr:spPr>
        <a:xfrm flipV="1">
          <a:off x="2336800" y="107260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120045</xdr:rowOff>
    </xdr:from>
    <xdr:to>
      <xdr:col>3</xdr:col>
      <xdr:colOff>279400</xdr:colOff>
      <xdr:row>64</xdr:row>
      <xdr:rowOff>120952</xdr:rowOff>
    </xdr:to>
    <xdr:cxnSp macro="">
      <xdr:nvCxnSpPr>
        <xdr:cNvPr id="142" name="直線コネクタ 141"/>
        <xdr:cNvCxnSpPr/>
      </xdr:nvCxnSpPr>
      <xdr:spPr>
        <a:xfrm flipV="1">
          <a:off x="1447800" y="109213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2" name="円/楕円 151"/>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3"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71059</xdr:rowOff>
    </xdr:from>
    <xdr:to>
      <xdr:col>6</xdr:col>
      <xdr:colOff>50800</xdr:colOff>
      <xdr:row>66</xdr:row>
      <xdr:rowOff>1209</xdr:rowOff>
    </xdr:to>
    <xdr:sp macro="" textlink="">
      <xdr:nvSpPr>
        <xdr:cNvPr id="154" name="円/楕円 153"/>
        <xdr:cNvSpPr/>
      </xdr:nvSpPr>
      <xdr:spPr>
        <a:xfrm>
          <a:off x="40640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157436</xdr:rowOff>
    </xdr:from>
    <xdr:ext cx="736600" cy="259045"/>
    <xdr:sp macro="" textlink="">
      <xdr:nvSpPr>
        <xdr:cNvPr id="155" name="テキスト ボックス 154"/>
        <xdr:cNvSpPr txBox="1"/>
      </xdr:nvSpPr>
      <xdr:spPr>
        <a:xfrm>
          <a:off x="3733800" y="113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45357</xdr:rowOff>
    </xdr:from>
    <xdr:to>
      <xdr:col>4</xdr:col>
      <xdr:colOff>533400</xdr:colOff>
      <xdr:row>62</xdr:row>
      <xdr:rowOff>146957</xdr:rowOff>
    </xdr:to>
    <xdr:sp macro="" textlink="">
      <xdr:nvSpPr>
        <xdr:cNvPr id="156" name="円/楕円 155"/>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157134</xdr:rowOff>
    </xdr:from>
    <xdr:ext cx="762000" cy="259045"/>
    <xdr:sp macro="" textlink="">
      <xdr:nvSpPr>
        <xdr:cNvPr id="157" name="テキスト ボックス 156"/>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69245</xdr:rowOff>
    </xdr:from>
    <xdr:to>
      <xdr:col>3</xdr:col>
      <xdr:colOff>330200</xdr:colOff>
      <xdr:row>63</xdr:row>
      <xdr:rowOff>170845</xdr:rowOff>
    </xdr:to>
    <xdr:sp macro="" textlink="">
      <xdr:nvSpPr>
        <xdr:cNvPr id="158" name="円/楕円 157"/>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9572</xdr:rowOff>
    </xdr:from>
    <xdr:ext cx="762000" cy="259045"/>
    <xdr:sp macro="" textlink="">
      <xdr:nvSpPr>
        <xdr:cNvPr id="159" name="テキスト ボックス 158"/>
        <xdr:cNvSpPr txBox="1"/>
      </xdr:nvSpPr>
      <xdr:spPr>
        <a:xfrm>
          <a:off x="1955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70152</xdr:rowOff>
    </xdr:from>
    <xdr:to>
      <xdr:col>2</xdr:col>
      <xdr:colOff>127000</xdr:colOff>
      <xdr:row>65</xdr:row>
      <xdr:rowOff>302</xdr:rowOff>
    </xdr:to>
    <xdr:sp macro="" textlink="">
      <xdr:nvSpPr>
        <xdr:cNvPr id="160" name="円/楕円 159"/>
        <xdr:cNvSpPr/>
      </xdr:nvSpPr>
      <xdr:spPr>
        <a:xfrm>
          <a:off x="1397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156529</xdr:rowOff>
    </xdr:from>
    <xdr:ext cx="762000" cy="259045"/>
    <xdr:sp macro="" textlink="">
      <xdr:nvSpPr>
        <xdr:cNvPr id="161" name="テキスト ボックス 160"/>
        <xdr:cNvSpPr txBox="1"/>
      </xdr:nvSpPr>
      <xdr:spPr>
        <a:xfrm>
          <a:off x="1066800" y="111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年度まではほぼ横ばい、類似団体よりやや高めに推移してきた。平成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年度は、地域手当、特別職等の増などにより人件費が増加</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日から本市独自の給与削減を実施した。平成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年度は、退職手当の増があるも、本市独自の給与削減の継続により減額。平成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年度は、独自の給与削減を継続</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も、物件費は新庁舎再整備に伴う管理費などの増、人件費は職員数の増員、給与改定などにより増額。平成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年度は、人口は緩やかな上昇傾向にある</a:t>
          </a:r>
          <a:r>
            <a:rPr lang="ja-JP" altLang="en-US" sz="1100" b="0" i="0" baseline="0">
              <a:solidFill>
                <a:sysClr val="windowText" lastClr="000000"/>
              </a:solidFill>
              <a:effectLst/>
              <a:latin typeface="+mn-lt"/>
              <a:ea typeface="+mn-ea"/>
              <a:cs typeface="+mn-cs"/>
            </a:rPr>
            <a:t>なか</a:t>
          </a:r>
          <a:r>
            <a:rPr lang="ja-JP" altLang="ja-JP" sz="1100" b="0" i="0" baseline="0">
              <a:solidFill>
                <a:sysClr val="windowText" lastClr="000000"/>
              </a:solidFill>
              <a:effectLst/>
              <a:latin typeface="+mn-lt"/>
              <a:ea typeface="+mn-ea"/>
              <a:cs typeface="+mn-cs"/>
            </a:rPr>
            <a:t>で、物件費</a:t>
          </a:r>
          <a:r>
            <a:rPr lang="ja-JP" altLang="en-US" sz="1100" b="0" i="0" baseline="0">
              <a:solidFill>
                <a:sysClr val="windowText" lastClr="000000"/>
              </a:solidFill>
              <a:effectLst/>
              <a:latin typeface="+mn-lt"/>
              <a:ea typeface="+mn-ea"/>
              <a:cs typeface="+mn-cs"/>
            </a:rPr>
            <a:t>が中学校給食デリバリー化の試行による学校給食材料費の皆増などにより</a:t>
          </a:r>
          <a:r>
            <a:rPr lang="en-US" altLang="ja-JP" sz="1100" b="0" i="0" baseline="0">
              <a:solidFill>
                <a:sysClr val="windowText" lastClr="000000"/>
              </a:solidFill>
              <a:effectLst/>
              <a:latin typeface="+mn-lt"/>
              <a:ea typeface="+mn-ea"/>
              <a:cs typeface="+mn-cs"/>
            </a:rPr>
            <a:t>2,055</a:t>
          </a:r>
          <a:r>
            <a:rPr lang="ja-JP" altLang="en-US" sz="1100" b="0" i="0" baseline="0">
              <a:solidFill>
                <a:sysClr val="windowText" lastClr="000000"/>
              </a:solidFill>
              <a:effectLst/>
              <a:latin typeface="+mn-lt"/>
              <a:ea typeface="+mn-ea"/>
              <a:cs typeface="+mn-cs"/>
            </a:rPr>
            <a:t>百万円増加し、</a:t>
          </a:r>
          <a:r>
            <a:rPr lang="ja-JP" altLang="ja-JP" sz="1100" b="0" i="0" baseline="0">
              <a:solidFill>
                <a:sysClr val="windowText" lastClr="000000"/>
              </a:solidFill>
              <a:effectLst/>
              <a:latin typeface="+mn-lt"/>
              <a:ea typeface="+mn-ea"/>
              <a:cs typeface="+mn-cs"/>
            </a:rPr>
            <a:t>人件費は退職手当の減があるも、給与</a:t>
          </a:r>
          <a:r>
            <a:rPr lang="ja-JP" altLang="en-US" sz="1100" b="0" i="0" baseline="0">
              <a:solidFill>
                <a:sysClr val="windowText" lastClr="000000"/>
              </a:solidFill>
              <a:effectLst/>
              <a:latin typeface="+mn-lt"/>
              <a:ea typeface="+mn-ea"/>
              <a:cs typeface="+mn-cs"/>
            </a:rPr>
            <a:t>・手当などの増</a:t>
          </a:r>
          <a:r>
            <a:rPr lang="ja-JP" altLang="ja-JP" sz="1100" b="0" i="0" baseline="0">
              <a:solidFill>
                <a:sysClr val="windowText" lastClr="000000"/>
              </a:solidFill>
              <a:effectLst/>
              <a:latin typeface="+mn-lt"/>
              <a:ea typeface="+mn-ea"/>
              <a:cs typeface="+mn-cs"/>
            </a:rPr>
            <a:t>により</a:t>
          </a:r>
          <a:r>
            <a:rPr lang="en-US" altLang="ja-JP" sz="1100" b="0" i="0" baseline="0">
              <a:solidFill>
                <a:sysClr val="windowText" lastClr="000000"/>
              </a:solidFill>
              <a:effectLst/>
              <a:latin typeface="+mn-lt"/>
              <a:ea typeface="+mn-ea"/>
              <a:cs typeface="+mn-cs"/>
            </a:rPr>
            <a:t>807</a:t>
          </a:r>
          <a:r>
            <a:rPr lang="ja-JP" altLang="en-US" sz="1100" b="0" i="0" baseline="0">
              <a:solidFill>
                <a:sysClr val="windowText" lastClr="000000"/>
              </a:solidFill>
              <a:effectLst/>
              <a:latin typeface="+mn-lt"/>
              <a:ea typeface="+mn-ea"/>
              <a:cs typeface="+mn-cs"/>
            </a:rPr>
            <a:t>百万円増加したため、</a:t>
          </a:r>
          <a:r>
            <a:rPr lang="ja-JP" altLang="ja-JP" sz="1100" b="0" i="0" baseline="0">
              <a:solidFill>
                <a:sysClr val="windowText" lastClr="000000"/>
              </a:solidFill>
              <a:effectLst/>
              <a:latin typeface="+mn-lt"/>
              <a:ea typeface="+mn-ea"/>
              <a:cs typeface="+mn-cs"/>
            </a:rPr>
            <a:t>対前年度</a:t>
          </a:r>
          <a:r>
            <a:rPr lang="ja-JP" altLang="en-US" sz="1100" b="0" i="0" baseline="0">
              <a:solidFill>
                <a:sysClr val="windowText" lastClr="000000"/>
              </a:solidFill>
              <a:effectLst/>
              <a:latin typeface="+mn-lt"/>
              <a:ea typeface="+mn-ea"/>
              <a:cs typeface="+mn-cs"/>
            </a:rPr>
            <a:t>比で</a:t>
          </a:r>
          <a:r>
            <a:rPr lang="ja-JP" altLang="ja-JP" sz="1100" b="0" i="0" baseline="0">
              <a:solidFill>
                <a:sysClr val="windowText" lastClr="000000"/>
              </a:solidFill>
              <a:effectLst/>
              <a:latin typeface="+mn-lt"/>
              <a:ea typeface="+mn-ea"/>
              <a:cs typeface="+mn-cs"/>
            </a:rPr>
            <a:t>増額となった。</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33488</xdr:rowOff>
    </xdr:from>
    <xdr:to>
      <xdr:col>7</xdr:col>
      <xdr:colOff>152400</xdr:colOff>
      <xdr:row>81</xdr:row>
      <xdr:rowOff>61861</xdr:rowOff>
    </xdr:to>
    <xdr:cxnSp macro="">
      <xdr:nvCxnSpPr>
        <xdr:cNvPr id="194" name="直線コネクタ 193"/>
        <xdr:cNvCxnSpPr/>
      </xdr:nvCxnSpPr>
      <xdr:spPr>
        <a:xfrm>
          <a:off x="4114800" y="13920938"/>
          <a:ext cx="8382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14112</xdr:rowOff>
    </xdr:from>
    <xdr:to>
      <xdr:col>6</xdr:col>
      <xdr:colOff>0</xdr:colOff>
      <xdr:row>81</xdr:row>
      <xdr:rowOff>33488</xdr:rowOff>
    </xdr:to>
    <xdr:cxnSp macro="">
      <xdr:nvCxnSpPr>
        <xdr:cNvPr id="197" name="直線コネクタ 196"/>
        <xdr:cNvCxnSpPr/>
      </xdr:nvCxnSpPr>
      <xdr:spPr>
        <a:xfrm>
          <a:off x="3225800" y="13901562"/>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14112</xdr:rowOff>
    </xdr:from>
    <xdr:to>
      <xdr:col>4</xdr:col>
      <xdr:colOff>482600</xdr:colOff>
      <xdr:row>81</xdr:row>
      <xdr:rowOff>16492</xdr:rowOff>
    </xdr:to>
    <xdr:cxnSp macro="">
      <xdr:nvCxnSpPr>
        <xdr:cNvPr id="200" name="直線コネクタ 199"/>
        <xdr:cNvCxnSpPr/>
      </xdr:nvCxnSpPr>
      <xdr:spPr>
        <a:xfrm flipV="1">
          <a:off x="2336800" y="13901562"/>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16492</xdr:rowOff>
    </xdr:from>
    <xdr:to>
      <xdr:col>3</xdr:col>
      <xdr:colOff>279400</xdr:colOff>
      <xdr:row>81</xdr:row>
      <xdr:rowOff>24893</xdr:rowOff>
    </xdr:to>
    <xdr:cxnSp macro="">
      <xdr:nvCxnSpPr>
        <xdr:cNvPr id="203" name="直線コネクタ 202"/>
        <xdr:cNvCxnSpPr/>
      </xdr:nvCxnSpPr>
      <xdr:spPr>
        <a:xfrm flipV="1">
          <a:off x="1447800" y="13903942"/>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11061</xdr:rowOff>
    </xdr:from>
    <xdr:to>
      <xdr:col>7</xdr:col>
      <xdr:colOff>203200</xdr:colOff>
      <xdr:row>81</xdr:row>
      <xdr:rowOff>112661</xdr:rowOff>
    </xdr:to>
    <xdr:sp macro="" textlink="">
      <xdr:nvSpPr>
        <xdr:cNvPr id="213" name="円/楕円 212"/>
        <xdr:cNvSpPr/>
      </xdr:nvSpPr>
      <xdr:spPr>
        <a:xfrm>
          <a:off x="4902200" y="138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27588</xdr:rowOff>
    </xdr:from>
    <xdr:ext cx="762000" cy="259045"/>
    <xdr:sp macro="" textlink="">
      <xdr:nvSpPr>
        <xdr:cNvPr id="214" name="人件費・物件費等の状況該当値テキスト"/>
        <xdr:cNvSpPr txBox="1"/>
      </xdr:nvSpPr>
      <xdr:spPr>
        <a:xfrm>
          <a:off x="5041900" y="137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114,134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154138</xdr:rowOff>
    </xdr:from>
    <xdr:to>
      <xdr:col>6</xdr:col>
      <xdr:colOff>50800</xdr:colOff>
      <xdr:row>81</xdr:row>
      <xdr:rowOff>84288</xdr:rowOff>
    </xdr:to>
    <xdr:sp macro="" textlink="">
      <xdr:nvSpPr>
        <xdr:cNvPr id="215" name="円/楕円 214"/>
        <xdr:cNvSpPr/>
      </xdr:nvSpPr>
      <xdr:spPr>
        <a:xfrm>
          <a:off x="4064000" y="138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94465</xdr:rowOff>
    </xdr:from>
    <xdr:ext cx="736600" cy="259045"/>
    <xdr:sp macro="" textlink="">
      <xdr:nvSpPr>
        <xdr:cNvPr id="216" name="テキスト ボックス 215"/>
        <xdr:cNvSpPr txBox="1"/>
      </xdr:nvSpPr>
      <xdr:spPr>
        <a:xfrm>
          <a:off x="3733800" y="1363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134762</xdr:rowOff>
    </xdr:from>
    <xdr:to>
      <xdr:col>4</xdr:col>
      <xdr:colOff>533400</xdr:colOff>
      <xdr:row>81</xdr:row>
      <xdr:rowOff>64912</xdr:rowOff>
    </xdr:to>
    <xdr:sp macro="" textlink="">
      <xdr:nvSpPr>
        <xdr:cNvPr id="217" name="円/楕円 216"/>
        <xdr:cNvSpPr/>
      </xdr:nvSpPr>
      <xdr:spPr>
        <a:xfrm>
          <a:off x="3175000" y="138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75089</xdr:rowOff>
    </xdr:from>
    <xdr:ext cx="762000" cy="259045"/>
    <xdr:sp macro="" textlink="">
      <xdr:nvSpPr>
        <xdr:cNvPr id="218" name="テキスト ボックス 217"/>
        <xdr:cNvSpPr txBox="1"/>
      </xdr:nvSpPr>
      <xdr:spPr>
        <a:xfrm>
          <a:off x="2844800" y="1361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137142</xdr:rowOff>
    </xdr:from>
    <xdr:to>
      <xdr:col>3</xdr:col>
      <xdr:colOff>330200</xdr:colOff>
      <xdr:row>81</xdr:row>
      <xdr:rowOff>67292</xdr:rowOff>
    </xdr:to>
    <xdr:sp macro="" textlink="">
      <xdr:nvSpPr>
        <xdr:cNvPr id="219" name="円/楕円 218"/>
        <xdr:cNvSpPr/>
      </xdr:nvSpPr>
      <xdr:spPr>
        <a:xfrm>
          <a:off x="2286000" y="138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77469</xdr:rowOff>
    </xdr:from>
    <xdr:ext cx="762000" cy="259045"/>
    <xdr:sp macro="" textlink="">
      <xdr:nvSpPr>
        <xdr:cNvPr id="220" name="テキスト ボックス 219"/>
        <xdr:cNvSpPr txBox="1"/>
      </xdr:nvSpPr>
      <xdr:spPr>
        <a:xfrm>
          <a:off x="1955800" y="1362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145543</xdr:rowOff>
    </xdr:from>
    <xdr:to>
      <xdr:col>2</xdr:col>
      <xdr:colOff>127000</xdr:colOff>
      <xdr:row>81</xdr:row>
      <xdr:rowOff>75693</xdr:rowOff>
    </xdr:to>
    <xdr:sp macro="" textlink="">
      <xdr:nvSpPr>
        <xdr:cNvPr id="221" name="円/楕円 220"/>
        <xdr:cNvSpPr/>
      </xdr:nvSpPr>
      <xdr:spPr>
        <a:xfrm>
          <a:off x="1397000" y="13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85870</xdr:rowOff>
    </xdr:from>
    <xdr:ext cx="762000" cy="259045"/>
    <xdr:sp macro="" textlink="">
      <xdr:nvSpPr>
        <xdr:cNvPr id="222" name="テキスト ボックス 221"/>
        <xdr:cNvSpPr txBox="1"/>
      </xdr:nvSpPr>
      <xdr:spPr>
        <a:xfrm>
          <a:off x="1066800" y="13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給与構造改革が国より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年遅れ、平成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年度からの実施となり、団塊の世代が定年を迎え大量退職、昇任年齢が引き下げられてきたことが、近年のラスパイレス指数の高止まりの要因と考えられる。なお、平成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年度は、震災復興予算捻出のため、国家公務員が平均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の給与削減を実施した</a:t>
          </a:r>
          <a:r>
            <a:rPr lang="ja-JP" altLang="en-US" sz="1100" b="0" i="0" baseline="0">
              <a:solidFill>
                <a:schemeClr val="dk1"/>
              </a:solidFill>
              <a:effectLst/>
              <a:latin typeface="+mn-lt"/>
              <a:ea typeface="+mn-ea"/>
              <a:cs typeface="+mn-cs"/>
            </a:rPr>
            <a:t>影響で</a:t>
          </a:r>
          <a:r>
            <a:rPr lang="ja-JP" altLang="ja-JP" sz="1100" b="0" i="0" baseline="0">
              <a:solidFill>
                <a:schemeClr val="dk1"/>
              </a:solidFill>
              <a:effectLst/>
              <a:latin typeface="+mn-lt"/>
              <a:ea typeface="+mn-ea"/>
              <a:cs typeface="+mn-cs"/>
            </a:rPr>
            <a:t>特に高い数値となっている。平成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月から本市独自の給与削減を実施していることから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ポイント引き下げられた。平成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年度は、本市独自の給与削減の継続による通年化に加え、平成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日より初任給の引き下げられたことにより</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ポイント引き下げられた。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、本市独自の給与削減が継続されていることから昨年と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同ポイントとなっている。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83</xdr:row>
      <xdr:rowOff>157480</xdr:rowOff>
    </xdr:to>
    <xdr:cxnSp macro="">
      <xdr:nvCxnSpPr>
        <xdr:cNvPr id="256" name="直線コネクタ 255"/>
        <xdr:cNvCxnSpPr/>
      </xdr:nvCxnSpPr>
      <xdr:spPr>
        <a:xfrm>
          <a:off x="16179800" y="143797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83</xdr:row>
      <xdr:rowOff>149437</xdr:rowOff>
    </xdr:to>
    <xdr:cxnSp macro="">
      <xdr:nvCxnSpPr>
        <xdr:cNvPr id="259" name="直線コネクタ 258"/>
        <xdr:cNvCxnSpPr/>
      </xdr:nvCxnSpPr>
      <xdr:spPr>
        <a:xfrm>
          <a:off x="15290800" y="1437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87</xdr:row>
      <xdr:rowOff>147320</xdr:rowOff>
    </xdr:to>
    <xdr:cxnSp macro="">
      <xdr:nvCxnSpPr>
        <xdr:cNvPr id="262" name="直線コネクタ 261"/>
        <xdr:cNvCxnSpPr/>
      </xdr:nvCxnSpPr>
      <xdr:spPr>
        <a:xfrm flipV="1">
          <a:off x="14401800" y="1437978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89</xdr:row>
      <xdr:rowOff>21589</xdr:rowOff>
    </xdr:to>
    <xdr:cxnSp macro="">
      <xdr:nvCxnSpPr>
        <xdr:cNvPr id="265" name="直線コネクタ 264"/>
        <xdr:cNvCxnSpPr/>
      </xdr:nvCxnSpPr>
      <xdr:spPr>
        <a:xfrm flipV="1">
          <a:off x="13512800" y="150634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5" name="円/楕円 274"/>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2557</xdr:rowOff>
    </xdr:from>
    <xdr:ext cx="762000" cy="259045"/>
    <xdr:sp macro="" textlink="">
      <xdr:nvSpPr>
        <xdr:cNvPr id="276" name="給与水準   （国との比較）該当値テキスト"/>
        <xdr:cNvSpPr txBox="1"/>
      </xdr:nvSpPr>
      <xdr:spPr>
        <a:xfrm>
          <a:off x="17106900" y="142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7" name="円/楕円 276"/>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78" name="テキスト ボックス 277"/>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9" name="円/楕円 278"/>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13564</xdr:rowOff>
    </xdr:from>
    <xdr:ext cx="762000" cy="259045"/>
    <xdr:sp macro="" textlink="">
      <xdr:nvSpPr>
        <xdr:cNvPr id="280" name="テキスト ボックス 279"/>
        <xdr:cNvSpPr txBox="1"/>
      </xdr:nvSpPr>
      <xdr:spPr>
        <a:xfrm>
          <a:off x="14909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81" name="円/楕円 280"/>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11447</xdr:rowOff>
    </xdr:from>
    <xdr:ext cx="762000" cy="259045"/>
    <xdr:sp macro="" textlink="">
      <xdr:nvSpPr>
        <xdr:cNvPr id="282" name="テキスト ボックス 281"/>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3" name="円/楕円 282"/>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4" name="テキスト ボックス 283"/>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年度までは類似団体平均よりやや高めであ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ほぼ同様の推移を示してきた。本市は人口増が続く傾向にあり、それに伴い福祉や子育て業務をはじめとする行政需要の増加が見込まれるため、行政需要に応じた効率的な組織運営を目指すことが重要となることから、定員管理基本方針を継続し、再任用職員、任期付職員など多様な任用形態の職員の活用を進めること、新行財政改革による業務の効率化を図ることやＮＰＯへの業務委託、指定管理者制度など民間活力を導入することにより、適切な定員管理に努め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年度から類似団体平均より低めの数値での推移となっている。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160746</xdr:rowOff>
    </xdr:from>
    <xdr:to>
      <xdr:col>24</xdr:col>
      <xdr:colOff>558800</xdr:colOff>
      <xdr:row>62</xdr:row>
      <xdr:rowOff>44450</xdr:rowOff>
    </xdr:to>
    <xdr:cxnSp macro="">
      <xdr:nvCxnSpPr>
        <xdr:cNvPr id="321" name="直線コネクタ 320"/>
        <xdr:cNvCxnSpPr/>
      </xdr:nvCxnSpPr>
      <xdr:spPr>
        <a:xfrm>
          <a:off x="16179800" y="1061919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160746</xdr:rowOff>
    </xdr:to>
    <xdr:cxnSp macro="">
      <xdr:nvCxnSpPr>
        <xdr:cNvPr id="324" name="直線コネクタ 323"/>
        <xdr:cNvCxnSpPr/>
      </xdr:nvCxnSpPr>
      <xdr:spPr>
        <a:xfrm>
          <a:off x="15290800" y="105812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102144</xdr:rowOff>
    </xdr:from>
    <xdr:to>
      <xdr:col>22</xdr:col>
      <xdr:colOff>203200</xdr:colOff>
      <xdr:row>61</xdr:row>
      <xdr:rowOff>122827</xdr:rowOff>
    </xdr:to>
    <xdr:cxnSp macro="">
      <xdr:nvCxnSpPr>
        <xdr:cNvPr id="327" name="直線コネクタ 326"/>
        <xdr:cNvCxnSpPr/>
      </xdr:nvCxnSpPr>
      <xdr:spPr>
        <a:xfrm>
          <a:off x="14401800" y="105605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112485</xdr:rowOff>
    </xdr:to>
    <xdr:cxnSp macro="">
      <xdr:nvCxnSpPr>
        <xdr:cNvPr id="330" name="直線コネクタ 329"/>
        <xdr:cNvCxnSpPr/>
      </xdr:nvCxnSpPr>
      <xdr:spPr>
        <a:xfrm flipV="1">
          <a:off x="13512800" y="105605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40" name="円/楕円 339"/>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41"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109946</xdr:rowOff>
    </xdr:from>
    <xdr:to>
      <xdr:col>23</xdr:col>
      <xdr:colOff>457200</xdr:colOff>
      <xdr:row>62</xdr:row>
      <xdr:rowOff>40096</xdr:rowOff>
    </xdr:to>
    <xdr:sp macro="" textlink="">
      <xdr:nvSpPr>
        <xdr:cNvPr id="342" name="円/楕円 341"/>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50273</xdr:rowOff>
    </xdr:from>
    <xdr:ext cx="736600" cy="259045"/>
    <xdr:sp macro="" textlink="">
      <xdr:nvSpPr>
        <xdr:cNvPr id="343" name="テキスト ボックス 342"/>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44" name="円/楕円 343"/>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12354</xdr:rowOff>
    </xdr:from>
    <xdr:ext cx="762000" cy="259045"/>
    <xdr:sp macro="" textlink="">
      <xdr:nvSpPr>
        <xdr:cNvPr id="345" name="テキスト ボックス 344"/>
        <xdr:cNvSpPr txBox="1"/>
      </xdr:nvSpPr>
      <xdr:spPr>
        <a:xfrm>
          <a:off x="14909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51344</xdr:rowOff>
    </xdr:from>
    <xdr:to>
      <xdr:col>21</xdr:col>
      <xdr:colOff>50800</xdr:colOff>
      <xdr:row>61</xdr:row>
      <xdr:rowOff>152944</xdr:rowOff>
    </xdr:to>
    <xdr:sp macro="" textlink="">
      <xdr:nvSpPr>
        <xdr:cNvPr id="346" name="円/楕円 345"/>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163121</xdr:rowOff>
    </xdr:from>
    <xdr:ext cx="762000" cy="259045"/>
    <xdr:sp macro="" textlink="">
      <xdr:nvSpPr>
        <xdr:cNvPr id="347" name="テキスト ボックス 346"/>
        <xdr:cNvSpPr txBox="1"/>
      </xdr:nvSpPr>
      <xdr:spPr>
        <a:xfrm>
          <a:off x="14020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61685</xdr:rowOff>
    </xdr:from>
    <xdr:to>
      <xdr:col>19</xdr:col>
      <xdr:colOff>533400</xdr:colOff>
      <xdr:row>61</xdr:row>
      <xdr:rowOff>163285</xdr:rowOff>
    </xdr:to>
    <xdr:sp macro="" textlink="">
      <xdr:nvSpPr>
        <xdr:cNvPr id="348" name="円/楕円 347"/>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2012</xdr:rowOff>
    </xdr:from>
    <xdr:ext cx="762000" cy="259045"/>
    <xdr:sp macro="" textlink="">
      <xdr:nvSpPr>
        <xdr:cNvPr id="349" name="テキスト ボックス 348"/>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年度は、新たに普通交付税の交付を受けたことから、３ヶ年平均では</a:t>
          </a:r>
          <a:r>
            <a:rPr lang="en-US" altLang="ja-JP" sz="1100" b="0" i="0" baseline="0">
              <a:solidFill>
                <a:schemeClr val="dk1"/>
              </a:solidFill>
              <a:effectLst/>
              <a:latin typeface="+mn-lt"/>
              <a:ea typeface="+mn-ea"/>
              <a:cs typeface="+mn-cs"/>
            </a:rPr>
            <a:t>1.75</a:t>
          </a:r>
          <a:r>
            <a:rPr lang="ja-JP" altLang="ja-JP" sz="1100" b="0" i="0" baseline="0">
              <a:solidFill>
                <a:schemeClr val="dk1"/>
              </a:solidFill>
              <a:effectLst/>
              <a:latin typeface="+mn-lt"/>
              <a:ea typeface="+mn-ea"/>
              <a:cs typeface="+mn-cs"/>
            </a:rPr>
            <a:t>ポイント下降。平成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年度については、公債費に準ずる債務負担行為の増、特定財源の減により、</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ポイント下降。平成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年度は、標準税収入額等は基準財政収入額の増により増額、分子は公債費に準ずる債務負担行為の減などにより、</a:t>
          </a:r>
          <a:r>
            <a:rPr lang="en-US" altLang="ja-JP" sz="1100" b="0" i="0" baseline="0">
              <a:solidFill>
                <a:schemeClr val="dk1"/>
              </a:solidFill>
              <a:effectLst/>
              <a:latin typeface="+mn-lt"/>
              <a:ea typeface="+mn-ea"/>
              <a:cs typeface="+mn-cs"/>
            </a:rPr>
            <a:t>1.14</a:t>
          </a:r>
          <a:r>
            <a:rPr lang="ja-JP" altLang="ja-JP" sz="1100" b="0" i="0" baseline="0">
              <a:solidFill>
                <a:schemeClr val="dk1"/>
              </a:solidFill>
              <a:effectLst/>
              <a:latin typeface="+mn-lt"/>
              <a:ea typeface="+mn-ea"/>
              <a:cs typeface="+mn-cs"/>
            </a:rPr>
            <a:t>ポイント下降した。平成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年度は、分母である標準税収入額</a:t>
          </a:r>
          <a:r>
            <a:rPr lang="ja-JP" altLang="ja-JP" sz="1100" b="0" i="0" baseline="0">
              <a:solidFill>
                <a:sysClr val="windowText" lastClr="000000"/>
              </a:solidFill>
              <a:effectLst/>
              <a:latin typeface="+mn-lt"/>
              <a:ea typeface="+mn-ea"/>
              <a:cs typeface="+mn-cs"/>
            </a:rPr>
            <a:t>等は基準財政収入額の増により増額、分子は元利償還金の減などにより、</a:t>
          </a:r>
          <a:r>
            <a:rPr lang="en-US" altLang="ja-JP" sz="1100" b="0" i="0" baseline="0">
              <a:solidFill>
                <a:sysClr val="windowText" lastClr="000000"/>
              </a:solidFill>
              <a:effectLst/>
              <a:latin typeface="+mn-lt"/>
              <a:ea typeface="+mn-ea"/>
              <a:cs typeface="+mn-cs"/>
            </a:rPr>
            <a:t>0.73</a:t>
          </a:r>
          <a:r>
            <a:rPr lang="ja-JP" altLang="ja-JP" sz="1100" b="0" i="0" baseline="0">
              <a:solidFill>
                <a:sysClr val="windowText" lastClr="000000"/>
              </a:solidFill>
              <a:effectLst/>
              <a:latin typeface="+mn-lt"/>
              <a:ea typeface="+mn-ea"/>
              <a:cs typeface="+mn-cs"/>
            </a:rPr>
            <a:t>ポイント下降した。</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年度は、分子</a:t>
          </a:r>
          <a:r>
            <a:rPr lang="ja-JP" altLang="en-US" sz="1100" b="0" i="0" baseline="0">
              <a:solidFill>
                <a:sysClr val="windowText" lastClr="000000"/>
              </a:solidFill>
              <a:effectLst/>
              <a:latin typeface="+mn-lt"/>
              <a:ea typeface="+mn-ea"/>
              <a:cs typeface="+mn-cs"/>
            </a:rPr>
            <a:t>である</a:t>
          </a:r>
          <a:r>
            <a:rPr lang="ja-JP" altLang="ja-JP" sz="1100" b="0" i="0" baseline="0">
              <a:solidFill>
                <a:sysClr val="windowText" lastClr="000000"/>
              </a:solidFill>
              <a:effectLst/>
              <a:latin typeface="+mn-lt"/>
              <a:ea typeface="+mn-ea"/>
              <a:cs typeface="+mn-cs"/>
            </a:rPr>
            <a:t>元利償還金</a:t>
          </a:r>
          <a:r>
            <a:rPr lang="ja-JP" altLang="en-US" sz="1100" b="0" i="0" baseline="0">
              <a:solidFill>
                <a:sysClr val="windowText" lastClr="000000"/>
              </a:solidFill>
              <a:effectLst/>
              <a:latin typeface="+mn-lt"/>
              <a:ea typeface="+mn-ea"/>
              <a:cs typeface="+mn-cs"/>
            </a:rPr>
            <a:t>は減税補てん債の償還完了などにより減、</a:t>
          </a:r>
          <a:r>
            <a:rPr lang="ja-JP" altLang="ja-JP" sz="1100" b="0" i="0" baseline="0">
              <a:solidFill>
                <a:sysClr val="windowText" lastClr="000000"/>
              </a:solidFill>
              <a:effectLst/>
              <a:latin typeface="+mn-lt"/>
              <a:ea typeface="+mn-ea"/>
              <a:cs typeface="+mn-cs"/>
            </a:rPr>
            <a:t>分母である標準税収入額等は基準財政収入額</a:t>
          </a:r>
          <a:r>
            <a:rPr lang="ja-JP" altLang="en-US" sz="1100" b="0" i="0" baseline="0">
              <a:solidFill>
                <a:sysClr val="windowText" lastClr="000000"/>
              </a:solidFill>
              <a:effectLst/>
              <a:latin typeface="+mn-lt"/>
              <a:ea typeface="+mn-ea"/>
              <a:cs typeface="+mn-cs"/>
            </a:rPr>
            <a:t>の減が、分子の減少額を上回ったたことから</a:t>
          </a:r>
          <a:r>
            <a:rPr lang="ja-JP" altLang="ja-JP" sz="1100" b="0" i="0" baseline="0">
              <a:solidFill>
                <a:sysClr val="windowText" lastClr="000000"/>
              </a:solidFill>
              <a:effectLst/>
              <a:latin typeface="+mn-lt"/>
              <a:ea typeface="+mn-ea"/>
              <a:cs typeface="+mn-cs"/>
            </a:rPr>
            <a:t>、前年度との単年度比較では</a:t>
          </a:r>
          <a:r>
            <a:rPr lang="en-US" altLang="ja-JP" sz="1100" b="0" i="0" baseline="0">
              <a:solidFill>
                <a:sysClr val="windowText" lastClr="000000"/>
              </a:solidFill>
              <a:effectLst/>
              <a:latin typeface="+mn-lt"/>
              <a:ea typeface="+mn-ea"/>
              <a:cs typeface="+mn-cs"/>
            </a:rPr>
            <a:t>0.40</a:t>
          </a:r>
          <a:r>
            <a:rPr lang="ja-JP" altLang="ja-JP" sz="1100" b="0" i="0" baseline="0">
              <a:solidFill>
                <a:sysClr val="windowText" lastClr="000000"/>
              </a:solidFill>
              <a:effectLst/>
              <a:latin typeface="+mn-lt"/>
              <a:ea typeface="+mn-ea"/>
              <a:cs typeface="+mn-cs"/>
            </a:rPr>
            <a:t>ポイント減。３ヶ年平均では</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ポイント下降した</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37</xdr:row>
      <xdr:rowOff>131939</xdr:rowOff>
    </xdr:to>
    <xdr:cxnSp macro="">
      <xdr:nvCxnSpPr>
        <xdr:cNvPr id="383" name="直線コネクタ 382"/>
        <xdr:cNvCxnSpPr/>
      </xdr:nvCxnSpPr>
      <xdr:spPr>
        <a:xfrm flipV="1">
          <a:off x="16179800" y="642196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131939</xdr:rowOff>
    </xdr:from>
    <xdr:to>
      <xdr:col>23</xdr:col>
      <xdr:colOff>406400</xdr:colOff>
      <xdr:row>37</xdr:row>
      <xdr:rowOff>145345</xdr:rowOff>
    </xdr:to>
    <xdr:cxnSp macro="">
      <xdr:nvCxnSpPr>
        <xdr:cNvPr id="386" name="直線コネクタ 385"/>
        <xdr:cNvCxnSpPr/>
      </xdr:nvCxnSpPr>
      <xdr:spPr>
        <a:xfrm flipV="1">
          <a:off x="15290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145345</xdr:rowOff>
    </xdr:from>
    <xdr:to>
      <xdr:col>22</xdr:col>
      <xdr:colOff>203200</xdr:colOff>
      <xdr:row>38</xdr:row>
      <xdr:rowOff>121355</xdr:rowOff>
    </xdr:to>
    <xdr:cxnSp macro="">
      <xdr:nvCxnSpPr>
        <xdr:cNvPr id="389" name="直線コネクタ 388"/>
        <xdr:cNvCxnSpPr/>
      </xdr:nvCxnSpPr>
      <xdr:spPr>
        <a:xfrm flipV="1">
          <a:off x="14401800" y="648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121355</xdr:rowOff>
    </xdr:from>
    <xdr:to>
      <xdr:col>21</xdr:col>
      <xdr:colOff>0</xdr:colOff>
      <xdr:row>39</xdr:row>
      <xdr:rowOff>110772</xdr:rowOff>
    </xdr:to>
    <xdr:cxnSp macro="">
      <xdr:nvCxnSpPr>
        <xdr:cNvPr id="392" name="直線コネクタ 391"/>
        <xdr:cNvCxnSpPr/>
      </xdr:nvCxnSpPr>
      <xdr:spPr>
        <a:xfrm flipV="1">
          <a:off x="13512800" y="66364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402" name="円/楕円 401"/>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44044</xdr:rowOff>
    </xdr:from>
    <xdr:ext cx="762000" cy="259045"/>
    <xdr:sp macro="" textlink="">
      <xdr:nvSpPr>
        <xdr:cNvPr id="403"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81139</xdr:rowOff>
    </xdr:from>
    <xdr:to>
      <xdr:col>23</xdr:col>
      <xdr:colOff>457200</xdr:colOff>
      <xdr:row>38</xdr:row>
      <xdr:rowOff>11289</xdr:rowOff>
    </xdr:to>
    <xdr:sp macro="" textlink="">
      <xdr:nvSpPr>
        <xdr:cNvPr id="404" name="円/楕円 403"/>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21466</xdr:rowOff>
    </xdr:from>
    <xdr:ext cx="736600" cy="259045"/>
    <xdr:sp macro="" textlink="">
      <xdr:nvSpPr>
        <xdr:cNvPr id="405" name="テキスト ボックス 404"/>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94545</xdr:rowOff>
    </xdr:from>
    <xdr:to>
      <xdr:col>22</xdr:col>
      <xdr:colOff>254000</xdr:colOff>
      <xdr:row>38</xdr:row>
      <xdr:rowOff>24695</xdr:rowOff>
    </xdr:to>
    <xdr:sp macro="" textlink="">
      <xdr:nvSpPr>
        <xdr:cNvPr id="406" name="円/楕円 405"/>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34872</xdr:rowOff>
    </xdr:from>
    <xdr:ext cx="762000" cy="259045"/>
    <xdr:sp macro="" textlink="">
      <xdr:nvSpPr>
        <xdr:cNvPr id="407" name="テキスト ボックス 406"/>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70555</xdr:rowOff>
    </xdr:from>
    <xdr:to>
      <xdr:col>21</xdr:col>
      <xdr:colOff>50800</xdr:colOff>
      <xdr:row>39</xdr:row>
      <xdr:rowOff>705</xdr:rowOff>
    </xdr:to>
    <xdr:sp macro="" textlink="">
      <xdr:nvSpPr>
        <xdr:cNvPr id="408" name="円/楕円 407"/>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10882</xdr:rowOff>
    </xdr:from>
    <xdr:ext cx="762000" cy="259045"/>
    <xdr:sp macro="" textlink="">
      <xdr:nvSpPr>
        <xdr:cNvPr id="409" name="テキスト ボックス 408"/>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59972</xdr:rowOff>
    </xdr:from>
    <xdr:to>
      <xdr:col>19</xdr:col>
      <xdr:colOff>533400</xdr:colOff>
      <xdr:row>39</xdr:row>
      <xdr:rowOff>161572</xdr:rowOff>
    </xdr:to>
    <xdr:sp macro="" textlink="">
      <xdr:nvSpPr>
        <xdr:cNvPr id="410" name="円/楕円 409"/>
        <xdr:cNvSpPr/>
      </xdr:nvSpPr>
      <xdr:spPr>
        <a:xfrm>
          <a:off x="13462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299</xdr:rowOff>
    </xdr:from>
    <xdr:ext cx="762000" cy="259045"/>
    <xdr:sp macro="" textlink="">
      <xdr:nvSpPr>
        <xdr:cNvPr id="411" name="テキスト ボックス 410"/>
        <xdr:cNvSpPr txBox="1"/>
      </xdr:nvSpPr>
      <xdr:spPr>
        <a:xfrm>
          <a:off x="13131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年度は、地方債現在高は大幅減、債務負担行為に基づく支出予定額、公営企業等繰入見込額、退職手当負担見込額は減などにより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ポイント減となった。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年度も同様に</a:t>
          </a:r>
          <a:r>
            <a:rPr lang="en-US" altLang="ja-JP" sz="1100" b="0" i="0" baseline="0">
              <a:solidFill>
                <a:sysClr val="windowText" lastClr="000000"/>
              </a:solidFill>
              <a:effectLst/>
              <a:latin typeface="+mn-lt"/>
              <a:ea typeface="+mn-ea"/>
              <a:cs typeface="+mn-cs"/>
            </a:rPr>
            <a:t>9.3</a:t>
          </a:r>
          <a:r>
            <a:rPr lang="ja-JP" altLang="ja-JP" sz="1100" b="0" i="0" baseline="0">
              <a:solidFill>
                <a:sysClr val="windowText" lastClr="000000"/>
              </a:solidFill>
              <a:effectLst/>
              <a:latin typeface="+mn-lt"/>
              <a:ea typeface="+mn-ea"/>
              <a:cs typeface="+mn-cs"/>
            </a:rPr>
            <a:t>ポイント減</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ポイント減</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6.4</a:t>
          </a:r>
          <a:r>
            <a:rPr lang="ja-JP" altLang="ja-JP" sz="1100" b="0" i="0" baseline="0">
              <a:solidFill>
                <a:sysClr val="windowText" lastClr="000000"/>
              </a:solidFill>
              <a:effectLst/>
              <a:latin typeface="+mn-lt"/>
              <a:ea typeface="+mn-ea"/>
              <a:cs typeface="+mn-cs"/>
            </a:rPr>
            <a:t>ポイント減となった。平成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年度は、分子である地方債現在高</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、元利償還額より発行額が下回ったことにより</a:t>
          </a:r>
          <a:r>
            <a:rPr lang="en-US" altLang="ja-JP" sz="1100" b="0" i="0" baseline="0">
              <a:solidFill>
                <a:sysClr val="windowText" lastClr="000000"/>
              </a:solidFill>
              <a:effectLst/>
              <a:latin typeface="+mn-lt"/>
              <a:ea typeface="+mn-ea"/>
              <a:cs typeface="+mn-cs"/>
            </a:rPr>
            <a:t>413</a:t>
          </a:r>
          <a:r>
            <a:rPr lang="ja-JP" altLang="ja-JP" sz="1100" b="0" i="0" baseline="0">
              <a:solidFill>
                <a:sysClr val="windowText" lastClr="000000"/>
              </a:solidFill>
              <a:effectLst/>
              <a:latin typeface="+mn-lt"/>
              <a:ea typeface="+mn-ea"/>
              <a:cs typeface="+mn-cs"/>
            </a:rPr>
            <a:t>百万円の減、債務負担行為に基づく支出予定額は、土地開発公社公共事業用地取得費の減等により</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百万円の減、退職手当負担見込額が</a:t>
          </a:r>
          <a:r>
            <a:rPr lang="en-US" altLang="ja-JP" sz="1100" b="0" i="0" baseline="0">
              <a:solidFill>
                <a:sysClr val="windowText" lastClr="000000"/>
              </a:solidFill>
              <a:effectLst/>
              <a:latin typeface="+mn-lt"/>
              <a:ea typeface="+mn-ea"/>
              <a:cs typeface="+mn-cs"/>
            </a:rPr>
            <a:t>750</a:t>
          </a:r>
          <a:r>
            <a:rPr lang="ja-JP" altLang="ja-JP" sz="1100" b="0" i="0" baseline="0">
              <a:solidFill>
                <a:sysClr val="windowText" lastClr="000000"/>
              </a:solidFill>
              <a:effectLst/>
              <a:latin typeface="+mn-lt"/>
              <a:ea typeface="+mn-ea"/>
              <a:cs typeface="+mn-cs"/>
            </a:rPr>
            <a:t>百万の減</a:t>
          </a:r>
          <a:r>
            <a:rPr lang="ja-JP" altLang="en-US" sz="1100" b="0" i="0" baseline="0">
              <a:solidFill>
                <a:sysClr val="windowText" lastClr="000000"/>
              </a:solidFill>
              <a:effectLst/>
              <a:latin typeface="+mn-lt"/>
              <a:ea typeface="+mn-ea"/>
              <a:cs typeface="+mn-cs"/>
            </a:rPr>
            <a:t>しているが、</a:t>
          </a:r>
          <a:r>
            <a:rPr lang="ja-JP" altLang="ja-JP" sz="1100" b="0" i="0" baseline="0">
              <a:solidFill>
                <a:sysClr val="windowText" lastClr="000000"/>
              </a:solidFill>
              <a:effectLst/>
              <a:latin typeface="+mn-lt"/>
              <a:ea typeface="+mn-ea"/>
              <a:cs typeface="+mn-cs"/>
            </a:rPr>
            <a:t>公営企業等繰入見込額</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、市民病院再整備などにより</a:t>
          </a:r>
          <a:r>
            <a:rPr lang="en-US" altLang="ja-JP" sz="1100" b="0" i="0" baseline="0">
              <a:solidFill>
                <a:sysClr val="windowText" lastClr="000000"/>
              </a:solidFill>
              <a:effectLst/>
              <a:latin typeface="+mn-lt"/>
              <a:ea typeface="+mn-ea"/>
              <a:cs typeface="+mn-cs"/>
            </a:rPr>
            <a:t>1,348</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増加したことから、</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年度の将来負担額</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対前年比で</a:t>
          </a:r>
          <a:r>
            <a:rPr lang="en-US" altLang="ja-JP" sz="1100" b="0" i="0" baseline="0">
              <a:solidFill>
                <a:sysClr val="windowText" lastClr="000000"/>
              </a:solidFill>
              <a:effectLst/>
              <a:latin typeface="+mn-lt"/>
              <a:ea typeface="+mn-ea"/>
              <a:cs typeface="+mn-cs"/>
            </a:rPr>
            <a:t>136,289</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増加し、</a:t>
          </a:r>
          <a:r>
            <a:rPr lang="en-US" altLang="ja-JP" sz="1100" b="0" i="0" baseline="0">
              <a:solidFill>
                <a:sysClr val="windowText" lastClr="000000"/>
              </a:solidFill>
              <a:effectLst/>
              <a:latin typeface="+mn-lt"/>
              <a:ea typeface="+mn-ea"/>
              <a:cs typeface="+mn-cs"/>
            </a:rPr>
            <a:t>7.0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eaLnBrk="1" fontAlgn="auto" latinLnBrk="0" hangingPunct="1"/>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121850</xdr:rowOff>
    </xdr:from>
    <xdr:to>
      <xdr:col>24</xdr:col>
      <xdr:colOff>558800</xdr:colOff>
      <xdr:row>15</xdr:row>
      <xdr:rowOff>44238</xdr:rowOff>
    </xdr:to>
    <xdr:cxnSp macro="">
      <xdr:nvCxnSpPr>
        <xdr:cNvPr id="445" name="直線コネクタ 444"/>
        <xdr:cNvCxnSpPr/>
      </xdr:nvCxnSpPr>
      <xdr:spPr>
        <a:xfrm>
          <a:off x="16179800" y="2522150"/>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121850</xdr:rowOff>
    </xdr:from>
    <xdr:to>
      <xdr:col>23</xdr:col>
      <xdr:colOff>406400</xdr:colOff>
      <xdr:row>15</xdr:row>
      <xdr:rowOff>36195</xdr:rowOff>
    </xdr:to>
    <xdr:cxnSp macro="">
      <xdr:nvCxnSpPr>
        <xdr:cNvPr id="448" name="直線コネクタ 447"/>
        <xdr:cNvCxnSpPr/>
      </xdr:nvCxnSpPr>
      <xdr:spPr>
        <a:xfrm flipV="1">
          <a:off x="15290800" y="2522150"/>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71913</xdr:rowOff>
    </xdr:from>
    <xdr:ext cx="736600" cy="259045"/>
    <xdr:sp macro="" textlink="">
      <xdr:nvSpPr>
        <xdr:cNvPr id="450" name="テキスト ボックス 449"/>
        <xdr:cNvSpPr txBox="1"/>
      </xdr:nvSpPr>
      <xdr:spPr>
        <a:xfrm>
          <a:off x="15798800" y="281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36195</xdr:rowOff>
    </xdr:from>
    <xdr:to>
      <xdr:col>22</xdr:col>
      <xdr:colOff>203200</xdr:colOff>
      <xdr:row>15</xdr:row>
      <xdr:rowOff>117969</xdr:rowOff>
    </xdr:to>
    <xdr:cxnSp macro="">
      <xdr:nvCxnSpPr>
        <xdr:cNvPr id="451" name="直線コネクタ 450"/>
        <xdr:cNvCxnSpPr/>
      </xdr:nvCxnSpPr>
      <xdr:spPr>
        <a:xfrm flipV="1">
          <a:off x="14401800" y="26079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3" name="テキスト ボックス 452"/>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117969</xdr:rowOff>
    </xdr:from>
    <xdr:to>
      <xdr:col>21</xdr:col>
      <xdr:colOff>0</xdr:colOff>
      <xdr:row>16</xdr:row>
      <xdr:rowOff>71191</xdr:rowOff>
    </xdr:to>
    <xdr:cxnSp macro="">
      <xdr:nvCxnSpPr>
        <xdr:cNvPr id="454" name="直線コネクタ 453"/>
        <xdr:cNvCxnSpPr/>
      </xdr:nvCxnSpPr>
      <xdr:spPr>
        <a:xfrm flipV="1">
          <a:off x="13512800" y="2689719"/>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6" name="テキスト ボックス 455"/>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8" name="テキスト ボックス 457"/>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64" name="円/楕円 463"/>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9965</xdr:rowOff>
    </xdr:from>
    <xdr:ext cx="762000" cy="259045"/>
    <xdr:sp macro="" textlink="">
      <xdr:nvSpPr>
        <xdr:cNvPr id="465" name="将来負担の状況該当値テキスト"/>
        <xdr:cNvSpPr txBox="1"/>
      </xdr:nvSpPr>
      <xdr:spPr>
        <a:xfrm>
          <a:off x="171069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71050</xdr:rowOff>
    </xdr:from>
    <xdr:to>
      <xdr:col>23</xdr:col>
      <xdr:colOff>457200</xdr:colOff>
      <xdr:row>15</xdr:row>
      <xdr:rowOff>1200</xdr:rowOff>
    </xdr:to>
    <xdr:sp macro="" textlink="">
      <xdr:nvSpPr>
        <xdr:cNvPr id="466" name="円/楕円 465"/>
        <xdr:cNvSpPr/>
      </xdr:nvSpPr>
      <xdr:spPr>
        <a:xfrm>
          <a:off x="16129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11377</xdr:rowOff>
    </xdr:from>
    <xdr:ext cx="736600" cy="259045"/>
    <xdr:sp macro="" textlink="">
      <xdr:nvSpPr>
        <xdr:cNvPr id="467" name="テキスト ボックス 466"/>
        <xdr:cNvSpPr txBox="1"/>
      </xdr:nvSpPr>
      <xdr:spPr>
        <a:xfrm>
          <a:off x="15798800" y="224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156845</xdr:rowOff>
    </xdr:from>
    <xdr:to>
      <xdr:col>22</xdr:col>
      <xdr:colOff>254000</xdr:colOff>
      <xdr:row>15</xdr:row>
      <xdr:rowOff>86995</xdr:rowOff>
    </xdr:to>
    <xdr:sp macro="" textlink="">
      <xdr:nvSpPr>
        <xdr:cNvPr id="468" name="円/楕円 467"/>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97172</xdr:rowOff>
    </xdr:from>
    <xdr:ext cx="762000" cy="259045"/>
    <xdr:sp macro="" textlink="">
      <xdr:nvSpPr>
        <xdr:cNvPr id="469" name="テキスト ボックス 468"/>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67169</xdr:rowOff>
    </xdr:from>
    <xdr:to>
      <xdr:col>21</xdr:col>
      <xdr:colOff>50800</xdr:colOff>
      <xdr:row>15</xdr:row>
      <xdr:rowOff>168769</xdr:rowOff>
    </xdr:to>
    <xdr:sp macro="" textlink="">
      <xdr:nvSpPr>
        <xdr:cNvPr id="470" name="円/楕円 469"/>
        <xdr:cNvSpPr/>
      </xdr:nvSpPr>
      <xdr:spPr>
        <a:xfrm>
          <a:off x="14351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7496</xdr:rowOff>
    </xdr:from>
    <xdr:ext cx="762000" cy="259045"/>
    <xdr:sp macro="" textlink="">
      <xdr:nvSpPr>
        <xdr:cNvPr id="471" name="テキスト ボックス 470"/>
        <xdr:cNvSpPr txBox="1"/>
      </xdr:nvSpPr>
      <xdr:spPr>
        <a:xfrm>
          <a:off x="14020800" y="24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20391</xdr:rowOff>
    </xdr:from>
    <xdr:to>
      <xdr:col>19</xdr:col>
      <xdr:colOff>533400</xdr:colOff>
      <xdr:row>16</xdr:row>
      <xdr:rowOff>121991</xdr:rowOff>
    </xdr:to>
    <xdr:sp macro="" textlink="">
      <xdr:nvSpPr>
        <xdr:cNvPr id="472" name="円/楕円 471"/>
        <xdr:cNvSpPr/>
      </xdr:nvSpPr>
      <xdr:spPr>
        <a:xfrm>
          <a:off x="134620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132168</xdr:rowOff>
    </xdr:from>
    <xdr:ext cx="762000" cy="259045"/>
    <xdr:sp macro="" textlink="">
      <xdr:nvSpPr>
        <xdr:cNvPr id="473" name="テキスト ボックス 472"/>
        <xdr:cNvSpPr txBox="1"/>
      </xdr:nvSpPr>
      <xdr:spPr>
        <a:xfrm>
          <a:off x="13131800" y="253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年度までは、小幅な増減はあるがほぼ横ばいで推移していた。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日から本市独自の給与削減を実施したことが影響を与えている</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年度は、本市独自の給与削減の継続による通年化に加え、平成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月</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日より初任給の引き下げを実施している。平成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年度は、独自の給与削減を継続しているが、給与改定による増などで、</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ポイント増加している。</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年度は、独自の給与削減を継続している</a:t>
          </a:r>
          <a:r>
            <a:rPr lang="ja-JP" altLang="en-US" sz="1100" b="0" i="0" baseline="0">
              <a:solidFill>
                <a:sysClr val="windowText" lastClr="000000"/>
              </a:solidFill>
              <a:effectLst/>
              <a:latin typeface="+mn-lt"/>
              <a:ea typeface="+mn-ea"/>
              <a:cs typeface="+mn-cs"/>
            </a:rPr>
            <a:t>なか</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職員数及び</a:t>
          </a:r>
          <a:r>
            <a:rPr lang="ja-JP" altLang="ja-JP" sz="1100" b="0" i="0" baseline="0">
              <a:solidFill>
                <a:sysClr val="windowText" lastClr="000000"/>
              </a:solidFill>
              <a:effectLst/>
              <a:latin typeface="+mn-lt"/>
              <a:ea typeface="+mn-ea"/>
              <a:cs typeface="+mn-cs"/>
            </a:rPr>
            <a:t>給与改定による増などで</a:t>
          </a:r>
          <a:r>
            <a:rPr lang="ja-JP" altLang="en-US" sz="1100" b="0" i="0" baseline="0">
              <a:solidFill>
                <a:sysClr val="windowText" lastClr="000000"/>
              </a:solidFill>
              <a:effectLst/>
              <a:latin typeface="+mn-lt"/>
              <a:ea typeface="+mn-ea"/>
              <a:cs typeface="+mn-cs"/>
            </a:rPr>
            <a:t>人件費総額は増加しているも、歳出総額の伸びが上回ったため</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eaLnBrk="1" fontAlgn="auto" latinLnBrk="0" hangingPunct="1"/>
          <a:endParaRPr lang="ja-JP" altLang="ja-JP" sz="1400">
            <a:solidFill>
              <a:schemeClr val="accent6">
                <a:lumMod val="50000"/>
              </a:schemeClr>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16510</xdr:rowOff>
    </xdr:to>
    <xdr:cxnSp macro="">
      <xdr:nvCxnSpPr>
        <xdr:cNvPr id="66" name="直線コネクタ 65"/>
        <xdr:cNvCxnSpPr/>
      </xdr:nvCxnSpPr>
      <xdr:spPr>
        <a:xfrm flipV="1">
          <a:off x="3987800" y="6687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39</xdr:row>
      <xdr:rowOff>16510</xdr:rowOff>
    </xdr:to>
    <xdr:cxnSp macro="">
      <xdr:nvCxnSpPr>
        <xdr:cNvPr id="69" name="直線コネクタ 68"/>
        <xdr:cNvCxnSpPr/>
      </xdr:nvCxnSpPr>
      <xdr:spPr>
        <a:xfrm>
          <a:off x="3098800" y="661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54610</xdr:rowOff>
    </xdr:to>
    <xdr:cxnSp macro="">
      <xdr:nvCxnSpPr>
        <xdr:cNvPr id="72" name="直線コネクタ 71"/>
        <xdr:cNvCxnSpPr/>
      </xdr:nvCxnSpPr>
      <xdr:spPr>
        <a:xfrm flipV="1">
          <a:off x="2209800" y="6619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146050</xdr:rowOff>
    </xdr:to>
    <xdr:cxnSp macro="">
      <xdr:nvCxnSpPr>
        <xdr:cNvPr id="75" name="直線コネクタ 74"/>
        <xdr:cNvCxnSpPr/>
      </xdr:nvCxnSpPr>
      <xdr:spPr>
        <a:xfrm flipV="1">
          <a:off x="1320800" y="674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7" name="円/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xdr:rowOff>
    </xdr:from>
    <xdr:to>
      <xdr:col>3</xdr:col>
      <xdr:colOff>193675</xdr:colOff>
      <xdr:row>39</xdr:row>
      <xdr:rowOff>105410</xdr:rowOff>
    </xdr:to>
    <xdr:sp macro="" textlink="">
      <xdr:nvSpPr>
        <xdr:cNvPr id="91" name="円/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年度までは、指定管理者制度の導入などによる委託料の増等もあるが、備品購入費、需用費等の節減に努めているため、ほぼ横ばいで推移していた。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年度は新庁舎整備に伴う民間ビルへの仮移転による庁舎等管理費の増、学校</a:t>
          </a:r>
          <a:r>
            <a:rPr lang="ja-JP" altLang="ja-JP" sz="1100" b="0" i="0" baseline="0">
              <a:solidFill>
                <a:sysClr val="windowText" lastClr="000000"/>
              </a:solidFill>
              <a:effectLst/>
              <a:latin typeface="+mn-lt"/>
              <a:ea typeface="+mn-ea"/>
              <a:cs typeface="+mn-cs"/>
            </a:rPr>
            <a:t>管理運営費の増などにより対前年度</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ポイント増加している</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中学校給食デリバリー化の試行による学校給食材料費</a:t>
          </a:r>
          <a:r>
            <a:rPr lang="ja-JP" altLang="en-US" sz="1100" b="0" i="0" baseline="0">
              <a:solidFill>
                <a:sysClr val="windowText" lastClr="000000"/>
              </a:solidFill>
              <a:effectLst/>
              <a:latin typeface="+mn-lt"/>
              <a:ea typeface="+mn-ea"/>
              <a:cs typeface="+mn-cs"/>
            </a:rPr>
            <a:t>、次期保健福祉総合システム関係費</a:t>
          </a:r>
          <a:r>
            <a:rPr lang="ja-JP" altLang="ja-JP" sz="1100" b="0" i="0" baseline="0">
              <a:solidFill>
                <a:sysClr val="windowText" lastClr="000000"/>
              </a:solidFill>
              <a:effectLst/>
              <a:latin typeface="+mn-lt"/>
              <a:ea typeface="+mn-ea"/>
              <a:cs typeface="+mn-cs"/>
            </a:rPr>
            <a:t>な</a:t>
          </a:r>
          <a:r>
            <a:rPr lang="ja-JP" altLang="en-US" sz="1100" b="0" i="0" baseline="0">
              <a:solidFill>
                <a:sysClr val="windowText" lastClr="000000"/>
              </a:solidFill>
              <a:effectLst/>
              <a:latin typeface="+mn-lt"/>
              <a:ea typeface="+mn-ea"/>
              <a:cs typeface="+mn-cs"/>
            </a:rPr>
            <a:t>どにより</a:t>
          </a:r>
          <a:r>
            <a:rPr lang="ja-JP" altLang="ja-JP" sz="1100" b="0" i="0" baseline="0">
              <a:solidFill>
                <a:sysClr val="windowText" lastClr="000000"/>
              </a:solidFill>
              <a:effectLst/>
              <a:latin typeface="+mn-lt"/>
              <a:ea typeface="+mn-ea"/>
              <a:cs typeface="+mn-cs"/>
            </a:rPr>
            <a:t>増加しているも、歳出総額の伸びが上回ったため</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ポイント減少している。</a:t>
          </a:r>
          <a:endParaRPr lang="ja-JP" altLang="ja-JP">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86995</xdr:rowOff>
    </xdr:from>
    <xdr:to>
      <xdr:col>24</xdr:col>
      <xdr:colOff>31750</xdr:colOff>
      <xdr:row>16</xdr:row>
      <xdr:rowOff>104140</xdr:rowOff>
    </xdr:to>
    <xdr:cxnSp macro="">
      <xdr:nvCxnSpPr>
        <xdr:cNvPr id="123" name="直線コネクタ 122"/>
        <xdr:cNvCxnSpPr/>
      </xdr:nvCxnSpPr>
      <xdr:spPr>
        <a:xfrm flipV="1">
          <a:off x="15671800" y="28301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104140</xdr:rowOff>
    </xdr:to>
    <xdr:cxnSp macro="">
      <xdr:nvCxnSpPr>
        <xdr:cNvPr id="126" name="直線コネクタ 125"/>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64135</xdr:rowOff>
    </xdr:to>
    <xdr:cxnSp macro="">
      <xdr:nvCxnSpPr>
        <xdr:cNvPr id="129" name="直線コネクタ 128"/>
        <xdr:cNvCxnSpPr/>
      </xdr:nvCxnSpPr>
      <xdr:spPr>
        <a:xfrm flipV="1">
          <a:off x="13893800" y="2801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69850</xdr:rowOff>
    </xdr:to>
    <xdr:cxnSp macro="">
      <xdr:nvCxnSpPr>
        <xdr:cNvPr id="132" name="直線コネクタ 131"/>
        <xdr:cNvCxnSpPr/>
      </xdr:nvCxnSpPr>
      <xdr:spPr>
        <a:xfrm flipV="1">
          <a:off x="13004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36195</xdr:rowOff>
    </xdr:from>
    <xdr:to>
      <xdr:col>24</xdr:col>
      <xdr:colOff>82550</xdr:colOff>
      <xdr:row>16</xdr:row>
      <xdr:rowOff>137795</xdr:rowOff>
    </xdr:to>
    <xdr:sp macro="" textlink="">
      <xdr:nvSpPr>
        <xdr:cNvPr id="142" name="円/楕円 141"/>
        <xdr:cNvSpPr/>
      </xdr:nvSpPr>
      <xdr:spPr>
        <a:xfrm>
          <a:off x="164592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8272</xdr:rowOff>
    </xdr:from>
    <xdr:ext cx="762000" cy="259045"/>
    <xdr:sp macro="" textlink="">
      <xdr:nvSpPr>
        <xdr:cNvPr id="143" name="物件費該当値テキスト"/>
        <xdr:cNvSpPr txBox="1"/>
      </xdr:nvSpPr>
      <xdr:spPr>
        <a:xfrm>
          <a:off x="165989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4" name="円/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5" name="テキスト ボックス 14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6" name="円/楕円 145"/>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7" name="テキスト ボックス 146"/>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xdr:rowOff>
    </xdr:from>
    <xdr:to>
      <xdr:col>20</xdr:col>
      <xdr:colOff>209550</xdr:colOff>
      <xdr:row>16</xdr:row>
      <xdr:rowOff>114935</xdr:rowOff>
    </xdr:to>
    <xdr:sp macro="" textlink="">
      <xdr:nvSpPr>
        <xdr:cNvPr id="148" name="円/楕円 147"/>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99712</xdr:rowOff>
    </xdr:from>
    <xdr:ext cx="762000" cy="259045"/>
    <xdr:sp macro="" textlink="">
      <xdr:nvSpPr>
        <xdr:cNvPr id="149" name="テキスト ボックス 148"/>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19050</xdr:rowOff>
    </xdr:from>
    <xdr:to>
      <xdr:col>19</xdr:col>
      <xdr:colOff>6350</xdr:colOff>
      <xdr:row>16</xdr:row>
      <xdr:rowOff>120650</xdr:rowOff>
    </xdr:to>
    <xdr:sp macro="" textlink="">
      <xdr:nvSpPr>
        <xdr:cNvPr id="150" name="円/楕円 149"/>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105427</xdr:rowOff>
    </xdr:from>
    <xdr:ext cx="762000" cy="259045"/>
    <xdr:sp macro="" textlink="">
      <xdr:nvSpPr>
        <xdr:cNvPr id="151" name="テキスト ボックス 150"/>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のうち５年間の増加率が高いものは児童福祉費で、児童手当費、児童保育委託費の拡大等によるものである。生活保護費は、景気低迷などの社会状態を反映し対象者が年々増加しており、これらの要因により扶助費全体としては年々増加して</a:t>
          </a:r>
          <a:r>
            <a:rPr lang="ja-JP" altLang="ja-JP" sz="1100" b="0" i="0" baseline="0">
              <a:solidFill>
                <a:sysClr val="windowText" lastClr="000000"/>
              </a:solidFill>
              <a:effectLst/>
              <a:latin typeface="+mn-lt"/>
              <a:ea typeface="+mn-ea"/>
              <a:cs typeface="+mn-cs"/>
            </a:rPr>
            <a:t>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年度は、子育て世帯臨時特例給付金の皆増、生活保護費、介護給付費等事業費の増などにより対前年度</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児童保育委託費</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介護給付費等事業費など</a:t>
          </a:r>
          <a:r>
            <a:rPr lang="ja-JP" altLang="ja-JP" sz="1100" b="0" i="0" baseline="0">
              <a:solidFill>
                <a:sysClr val="windowText" lastClr="000000"/>
              </a:solidFill>
              <a:effectLst/>
              <a:latin typeface="+mn-lt"/>
              <a:ea typeface="+mn-ea"/>
              <a:cs typeface="+mn-cs"/>
            </a:rPr>
            <a:t>の増により対前年度</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86178</xdr:rowOff>
    </xdr:to>
    <xdr:cxnSp macro="">
      <xdr:nvCxnSpPr>
        <xdr:cNvPr id="186" name="直線コネクタ 185"/>
        <xdr:cNvCxnSpPr/>
      </xdr:nvCxnSpPr>
      <xdr:spPr>
        <a:xfrm>
          <a:off x="3987800" y="100874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143328</xdr:rowOff>
    </xdr:to>
    <xdr:cxnSp macro="">
      <xdr:nvCxnSpPr>
        <xdr:cNvPr id="189" name="直線コネクタ 188"/>
        <xdr:cNvCxnSpPr/>
      </xdr:nvCxnSpPr>
      <xdr:spPr>
        <a:xfrm>
          <a:off x="3098800" y="98098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37193</xdr:rowOff>
    </xdr:to>
    <xdr:cxnSp macro="">
      <xdr:nvCxnSpPr>
        <xdr:cNvPr id="192" name="直線コネクタ 191"/>
        <xdr:cNvCxnSpPr/>
      </xdr:nvCxnSpPr>
      <xdr:spPr>
        <a:xfrm>
          <a:off x="2209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78015</xdr:rowOff>
    </xdr:to>
    <xdr:cxnSp macro="">
      <xdr:nvCxnSpPr>
        <xdr:cNvPr id="195" name="直線コネクタ 194"/>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5" name="円/楕円 204"/>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06"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07" name="円/楕円 206"/>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08" name="テキスト ボックス 207"/>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9" name="円/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1" name="円/楕円 210"/>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2" name="テキスト ボックス 211"/>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その他の経常収支比率は類似団体平均を下回って推移しているが、平成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年度までは横ばいから微増傾向である。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年度は繰出金に</a:t>
          </a:r>
          <a:r>
            <a:rPr lang="ja-JP" altLang="ja-JP" sz="1100" b="0" i="0" baseline="0">
              <a:solidFill>
                <a:sysClr val="windowText" lastClr="000000"/>
              </a:solidFill>
              <a:effectLst/>
              <a:latin typeface="+mn-lt"/>
              <a:ea typeface="+mn-ea"/>
              <a:cs typeface="+mn-cs"/>
            </a:rPr>
            <a:t>ついては介護保険事業、後期高齢者医療事業への繰出金が増加しているためで、維持補修費については、老朽化した施設に対する経費や道路改修（舗装）の増などにより対前年度</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ポイント増加して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年度は繰出金については</a:t>
          </a:r>
          <a:r>
            <a:rPr lang="ja-JP" altLang="en-US" sz="1100" b="0" i="0" baseline="0">
              <a:solidFill>
                <a:sysClr val="windowText" lastClr="000000"/>
              </a:solidFill>
              <a:effectLst/>
              <a:latin typeface="+mn-lt"/>
              <a:ea typeface="+mn-ea"/>
              <a:cs typeface="+mn-cs"/>
            </a:rPr>
            <a:t>保健基盤安定繰出金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国民健康保険</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介護保険事業への繰出金が増加している</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積立金</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減少しており、結果として</a:t>
          </a:r>
          <a:r>
            <a:rPr lang="ja-JP" altLang="ja-JP" sz="1100" b="0" i="0" baseline="0">
              <a:solidFill>
                <a:sysClr val="windowText" lastClr="000000"/>
              </a:solidFill>
              <a:effectLst/>
              <a:latin typeface="+mn-lt"/>
              <a:ea typeface="+mn-ea"/>
              <a:cs typeface="+mn-cs"/>
            </a:rPr>
            <a:t>対前年度</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158750</xdr:rowOff>
    </xdr:from>
    <xdr:to>
      <xdr:col>24</xdr:col>
      <xdr:colOff>31750</xdr:colOff>
      <xdr:row>56</xdr:row>
      <xdr:rowOff>0</xdr:rowOff>
    </xdr:to>
    <xdr:cxnSp macro="">
      <xdr:nvCxnSpPr>
        <xdr:cNvPr id="247" name="直線コネクタ 246"/>
        <xdr:cNvCxnSpPr/>
      </xdr:nvCxnSpPr>
      <xdr:spPr>
        <a:xfrm>
          <a:off x="15671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158750</xdr:rowOff>
    </xdr:to>
    <xdr:cxnSp macro="">
      <xdr:nvCxnSpPr>
        <xdr:cNvPr id="250" name="直線コネクタ 249"/>
        <xdr:cNvCxnSpPr/>
      </xdr:nvCxnSpPr>
      <xdr:spPr>
        <a:xfrm>
          <a:off x="14782800" y="946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31750</xdr:rowOff>
    </xdr:to>
    <xdr:cxnSp macro="">
      <xdr:nvCxnSpPr>
        <xdr:cNvPr id="253" name="直線コネクタ 252"/>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31750</xdr:rowOff>
    </xdr:to>
    <xdr:cxnSp macro="">
      <xdr:nvCxnSpPr>
        <xdr:cNvPr id="256" name="直線コネクタ 255"/>
        <xdr:cNvCxnSpPr/>
      </xdr:nvCxnSpPr>
      <xdr:spPr>
        <a:xfrm>
          <a:off x="13004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66" name="円/楕円 265"/>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67"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107950</xdr:rowOff>
    </xdr:from>
    <xdr:to>
      <xdr:col>22</xdr:col>
      <xdr:colOff>615950</xdr:colOff>
      <xdr:row>56</xdr:row>
      <xdr:rowOff>38100</xdr:rowOff>
    </xdr:to>
    <xdr:sp macro="" textlink="">
      <xdr:nvSpPr>
        <xdr:cNvPr id="268" name="円/楕円 267"/>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48277</xdr:rowOff>
    </xdr:from>
    <xdr:ext cx="736600" cy="259045"/>
    <xdr:sp macro="" textlink="">
      <xdr:nvSpPr>
        <xdr:cNvPr id="269" name="テキスト ボックス 268"/>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0" name="円/楕円 26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1" name="テキスト ボックス 270"/>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74" name="円/楕円 273"/>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75" name="テキスト ボックス 274"/>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類似団体平均を上回っているのは、下水道、市民病院事業への負担金が多いためだが、負担金の額は横ばいから減少傾向にある。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年度は。幼稚園等就園奨励費補助金、保育士等処遇改善臨時特例事業費の増など</a:t>
          </a:r>
          <a:r>
            <a:rPr lang="ja-JP" altLang="ja-JP" sz="1100" b="0" i="0" baseline="0">
              <a:solidFill>
                <a:sysClr val="windowText" lastClr="000000"/>
              </a:solidFill>
              <a:effectLst/>
              <a:latin typeface="+mn-lt"/>
              <a:ea typeface="+mn-ea"/>
              <a:cs typeface="+mn-cs"/>
            </a:rPr>
            <a:t>により対前年度</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ポイント増加している。</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運営費負担金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市民病院事業</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、商品券事業</a:t>
          </a:r>
          <a:r>
            <a:rPr lang="ja-JP" altLang="ja-JP" sz="1100" b="0" i="0" baseline="0">
              <a:solidFill>
                <a:sysClr val="windowText" lastClr="000000"/>
              </a:solidFill>
              <a:effectLst/>
              <a:latin typeface="+mn-lt"/>
              <a:ea typeface="+mn-ea"/>
              <a:cs typeface="+mn-cs"/>
            </a:rPr>
            <a:t>などにより増加しているも、歳出総額の伸びが上回ったためポイント</a:t>
          </a:r>
          <a:r>
            <a:rPr lang="ja-JP" altLang="en-US" sz="1100" b="0" i="0" baseline="0">
              <a:solidFill>
                <a:sysClr val="windowText" lastClr="000000"/>
              </a:solidFill>
              <a:effectLst/>
              <a:latin typeface="+mn-lt"/>
              <a:ea typeface="+mn-ea"/>
              <a:cs typeface="+mn-cs"/>
            </a:rPr>
            <a:t>は横ばいで推移</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152400</xdr:rowOff>
    </xdr:from>
    <xdr:to>
      <xdr:col>24</xdr:col>
      <xdr:colOff>31750</xdr:colOff>
      <xdr:row>38</xdr:row>
      <xdr:rowOff>152400</xdr:rowOff>
    </xdr:to>
    <xdr:cxnSp macro="">
      <xdr:nvCxnSpPr>
        <xdr:cNvPr id="308" name="直線コネクタ 307"/>
        <xdr:cNvCxnSpPr/>
      </xdr:nvCxnSpPr>
      <xdr:spPr>
        <a:xfrm>
          <a:off x="156718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63500</xdr:rowOff>
    </xdr:from>
    <xdr:to>
      <xdr:col>22</xdr:col>
      <xdr:colOff>565150</xdr:colOff>
      <xdr:row>38</xdr:row>
      <xdr:rowOff>152400</xdr:rowOff>
    </xdr:to>
    <xdr:cxnSp macro="">
      <xdr:nvCxnSpPr>
        <xdr:cNvPr id="311" name="直線コネクタ 310"/>
        <xdr:cNvCxnSpPr/>
      </xdr:nvCxnSpPr>
      <xdr:spPr>
        <a:xfrm>
          <a:off x="14782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63500</xdr:rowOff>
    </xdr:from>
    <xdr:to>
      <xdr:col>21</xdr:col>
      <xdr:colOff>361950</xdr:colOff>
      <xdr:row>38</xdr:row>
      <xdr:rowOff>101600</xdr:rowOff>
    </xdr:to>
    <xdr:cxnSp macro="">
      <xdr:nvCxnSpPr>
        <xdr:cNvPr id="314" name="直線コネクタ 313"/>
        <xdr:cNvCxnSpPr/>
      </xdr:nvCxnSpPr>
      <xdr:spPr>
        <a:xfrm flipV="1">
          <a:off x="13893800" y="657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101600</xdr:rowOff>
    </xdr:from>
    <xdr:to>
      <xdr:col>20</xdr:col>
      <xdr:colOff>158750</xdr:colOff>
      <xdr:row>39</xdr:row>
      <xdr:rowOff>19050</xdr:rowOff>
    </xdr:to>
    <xdr:cxnSp macro="">
      <xdr:nvCxnSpPr>
        <xdr:cNvPr id="317" name="直線コネクタ 316"/>
        <xdr:cNvCxnSpPr/>
      </xdr:nvCxnSpPr>
      <xdr:spPr>
        <a:xfrm flipV="1">
          <a:off x="13004800" y="661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101600</xdr:rowOff>
    </xdr:from>
    <xdr:to>
      <xdr:col>24</xdr:col>
      <xdr:colOff>82550</xdr:colOff>
      <xdr:row>39</xdr:row>
      <xdr:rowOff>31750</xdr:rowOff>
    </xdr:to>
    <xdr:sp macro="" textlink="">
      <xdr:nvSpPr>
        <xdr:cNvPr id="327" name="円/楕円 326"/>
        <xdr:cNvSpPr/>
      </xdr:nvSpPr>
      <xdr:spPr>
        <a:xfrm>
          <a:off x="16459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73677</xdr:rowOff>
    </xdr:from>
    <xdr:ext cx="762000" cy="259045"/>
    <xdr:sp macro="" textlink="">
      <xdr:nvSpPr>
        <xdr:cNvPr id="328" name="補助費等該当値テキスト"/>
        <xdr:cNvSpPr txBox="1"/>
      </xdr:nvSpPr>
      <xdr:spPr>
        <a:xfrm>
          <a:off x="16598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101600</xdr:rowOff>
    </xdr:from>
    <xdr:to>
      <xdr:col>22</xdr:col>
      <xdr:colOff>615950</xdr:colOff>
      <xdr:row>39</xdr:row>
      <xdr:rowOff>31750</xdr:rowOff>
    </xdr:to>
    <xdr:sp macro="" textlink="">
      <xdr:nvSpPr>
        <xdr:cNvPr id="329" name="円/楕円 328"/>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16527</xdr:rowOff>
    </xdr:from>
    <xdr:ext cx="736600" cy="259045"/>
    <xdr:sp macro="" textlink="">
      <xdr:nvSpPr>
        <xdr:cNvPr id="330" name="テキスト ボックス 329"/>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12700</xdr:rowOff>
    </xdr:from>
    <xdr:to>
      <xdr:col>21</xdr:col>
      <xdr:colOff>412750</xdr:colOff>
      <xdr:row>38</xdr:row>
      <xdr:rowOff>114300</xdr:rowOff>
    </xdr:to>
    <xdr:sp macro="" textlink="">
      <xdr:nvSpPr>
        <xdr:cNvPr id="331" name="円/楕円 330"/>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99077</xdr:rowOff>
    </xdr:from>
    <xdr:ext cx="762000" cy="259045"/>
    <xdr:sp macro="" textlink="">
      <xdr:nvSpPr>
        <xdr:cNvPr id="332" name="テキスト ボックス 331"/>
        <xdr:cNvSpPr txBox="1"/>
      </xdr:nvSpPr>
      <xdr:spPr>
        <a:xfrm>
          <a:off x="14401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50800</xdr:rowOff>
    </xdr:from>
    <xdr:to>
      <xdr:col>20</xdr:col>
      <xdr:colOff>209550</xdr:colOff>
      <xdr:row>38</xdr:row>
      <xdr:rowOff>152400</xdr:rowOff>
    </xdr:to>
    <xdr:sp macro="" textlink="">
      <xdr:nvSpPr>
        <xdr:cNvPr id="333" name="円/楕円 332"/>
        <xdr:cNvSpPr/>
      </xdr:nvSpPr>
      <xdr:spPr>
        <a:xfrm>
          <a:off x="13843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137177</xdr:rowOff>
    </xdr:from>
    <xdr:ext cx="762000" cy="259045"/>
    <xdr:sp macro="" textlink="">
      <xdr:nvSpPr>
        <xdr:cNvPr id="334" name="テキスト ボックス 333"/>
        <xdr:cNvSpPr txBox="1"/>
      </xdr:nvSpPr>
      <xdr:spPr>
        <a:xfrm>
          <a:off x="13512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139700</xdr:rowOff>
    </xdr:from>
    <xdr:to>
      <xdr:col>19</xdr:col>
      <xdr:colOff>6350</xdr:colOff>
      <xdr:row>39</xdr:row>
      <xdr:rowOff>69850</xdr:rowOff>
    </xdr:to>
    <xdr:sp macro="" textlink="">
      <xdr:nvSpPr>
        <xdr:cNvPr id="335" name="円/楕円 334"/>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36" name="テキスト ボックス 335"/>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臨時財政対策債に係る償還額が増加しているが、その他の償還金については償還が進み高金利</a:t>
          </a:r>
          <a:r>
            <a:rPr lang="ja-JP" altLang="ja-JP" sz="1100" b="0" i="0" baseline="0">
              <a:solidFill>
                <a:sysClr val="windowText" lastClr="000000"/>
              </a:solidFill>
              <a:effectLst/>
              <a:latin typeface="+mn-lt"/>
              <a:ea typeface="+mn-ea"/>
              <a:cs typeface="+mn-cs"/>
            </a:rPr>
            <a:t>による借り入れ年度の償還が進んでいるとともに、近年は低金利による資金調達が行われていることから、公債費全体（元利償還金）としては減少していることより対前年度</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ポイントの減となった。</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85090</xdr:rowOff>
    </xdr:to>
    <xdr:cxnSp macro="">
      <xdr:nvCxnSpPr>
        <xdr:cNvPr id="369" name="直線コネクタ 368"/>
        <xdr:cNvCxnSpPr/>
      </xdr:nvCxnSpPr>
      <xdr:spPr>
        <a:xfrm flipV="1">
          <a:off x="3987800" y="12875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130810</xdr:rowOff>
    </xdr:to>
    <xdr:cxnSp macro="">
      <xdr:nvCxnSpPr>
        <xdr:cNvPr id="372" name="直線コネクタ 371"/>
        <xdr:cNvCxnSpPr/>
      </xdr:nvCxnSpPr>
      <xdr:spPr>
        <a:xfrm flipV="1">
          <a:off x="3098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130810</xdr:rowOff>
    </xdr:from>
    <xdr:to>
      <xdr:col>4</xdr:col>
      <xdr:colOff>346075</xdr:colOff>
      <xdr:row>75</xdr:row>
      <xdr:rowOff>168911</xdr:rowOff>
    </xdr:to>
    <xdr:cxnSp macro="">
      <xdr:nvCxnSpPr>
        <xdr:cNvPr id="375" name="直線コネクタ 374"/>
        <xdr:cNvCxnSpPr/>
      </xdr:nvCxnSpPr>
      <xdr:spPr>
        <a:xfrm flipV="1">
          <a:off x="2209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20320</xdr:rowOff>
    </xdr:to>
    <xdr:cxnSp macro="">
      <xdr:nvCxnSpPr>
        <xdr:cNvPr id="378" name="直線コネクタ 377"/>
        <xdr:cNvCxnSpPr/>
      </xdr:nvCxnSpPr>
      <xdr:spPr>
        <a:xfrm flipV="1">
          <a:off x="1320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88" name="円/楕円 387"/>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89"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0" name="円/楕円 389"/>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91" name="テキスト ボックス 390"/>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92" name="円/楕円 391"/>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93" name="テキスト ボックス 392"/>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4" name="円/楕円 393"/>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5" name="テキスト ボックス 394"/>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人件費は給与改定などにより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ﾎﾟｲﾝﾄ減</a:t>
          </a:r>
          <a:r>
            <a:rPr lang="ja-JP" altLang="en-US" sz="1100" b="0" i="0" baseline="0">
              <a:solidFill>
                <a:sysClr val="windowText" lastClr="000000"/>
              </a:solidFill>
              <a:effectLst/>
              <a:latin typeface="+mn-lt"/>
              <a:ea typeface="+mn-ea"/>
              <a:cs typeface="+mn-cs"/>
            </a:rPr>
            <a:t>、物件費は</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ﾎﾟｲﾝﾄ減</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維持補修</a:t>
          </a:r>
          <a:r>
            <a:rPr lang="ja-JP" altLang="en-US" sz="1100" b="0" i="0" baseline="0">
              <a:solidFill>
                <a:sysClr val="windowText" lastClr="000000"/>
              </a:solidFill>
              <a:effectLst/>
              <a:latin typeface="+mn-lt"/>
              <a:ea typeface="+mn-ea"/>
              <a:cs typeface="+mn-cs"/>
            </a:rPr>
            <a:t>費及び補助費</a:t>
          </a:r>
          <a:r>
            <a:rPr lang="ja-JP" altLang="ja-JP" sz="1100" b="0" i="0" baseline="0">
              <a:solidFill>
                <a:sysClr val="windowText" lastClr="000000"/>
              </a:solidFill>
              <a:effectLst/>
              <a:latin typeface="+mn-lt"/>
              <a:ea typeface="+mn-ea"/>
              <a:cs typeface="+mn-cs"/>
            </a:rPr>
            <a:t>は増減なし</a:t>
          </a:r>
          <a:r>
            <a:rPr lang="ja-JP" altLang="en-US" sz="1100" b="0" i="0" baseline="0">
              <a:solidFill>
                <a:sysClr val="windowText" lastClr="000000"/>
              </a:solidFill>
              <a:effectLst/>
              <a:latin typeface="+mn-lt"/>
              <a:ea typeface="+mn-ea"/>
              <a:cs typeface="+mn-cs"/>
            </a:rPr>
            <a:t>であるが、</a:t>
          </a:r>
          <a:r>
            <a:rPr lang="ja-JP" altLang="ja-JP" sz="1100" b="0" i="0" baseline="0">
              <a:solidFill>
                <a:sysClr val="windowText" lastClr="000000"/>
              </a:solidFill>
              <a:effectLst/>
              <a:latin typeface="+mn-lt"/>
              <a:ea typeface="+mn-ea"/>
              <a:cs typeface="+mn-cs"/>
            </a:rPr>
            <a:t>扶助費は、児童保育委託費、介護給付費等事業費などの伸びが影響し</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ﾎﾟｲﾝﾄ増などにより、消費的経費は、全体として</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ﾎﾟｲﾝﾄ</a:t>
          </a:r>
          <a:r>
            <a:rPr lang="ja-JP" altLang="ja-JP" sz="1100" b="0" i="0" baseline="0">
              <a:solidFill>
                <a:sysClr val="windowText" lastClr="000000"/>
              </a:solidFill>
              <a:effectLst/>
              <a:latin typeface="+mn-lt"/>
              <a:ea typeface="+mn-ea"/>
              <a:cs typeface="+mn-cs"/>
            </a:rPr>
            <a:t>増となった。経常収支比率は平成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年度までは増加傾向で推移してきたが、平成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％減、平成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％減</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％増</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分母である地方消費税交付金の増が、分子である扶助費、人件費の増を上回ったため</a:t>
          </a:r>
          <a:r>
            <a:rPr lang="en-US" altLang="ja-JP" sz="1100" b="0" i="0" baseline="0">
              <a:solidFill>
                <a:sysClr val="windowText" lastClr="000000"/>
              </a:solidFill>
              <a:effectLst/>
              <a:latin typeface="+mn-lt"/>
              <a:ea typeface="+mn-ea"/>
              <a:cs typeface="+mn-cs"/>
            </a:rPr>
            <a:t>0.6</a:t>
          </a:r>
          <a:r>
            <a:rPr lang="ja-JP" altLang="en-US" sz="1100" b="0" i="0" baseline="0">
              <a:solidFill>
                <a:sysClr val="windowText" lastClr="000000"/>
              </a:solidFill>
              <a:effectLst/>
              <a:latin typeface="+mn-lt"/>
              <a:ea typeface="+mn-ea"/>
              <a:cs typeface="+mn-cs"/>
            </a:rPr>
            <a:t>ﾎﾟｲﾝﾄ減</a:t>
          </a:r>
          <a:r>
            <a:rPr lang="ja-JP" altLang="ja-JP" sz="1100" b="0" i="0" baseline="0">
              <a:solidFill>
                <a:sysClr val="windowText" lastClr="000000"/>
              </a:solidFill>
              <a:effectLst/>
              <a:latin typeface="+mn-lt"/>
              <a:ea typeface="+mn-ea"/>
              <a:cs typeface="+mn-cs"/>
            </a:rPr>
            <a:t>となった。公債費以外も同様に平成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年度までは増傾向で推移し、平成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年度は減となった。平成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5.3</a:t>
          </a:r>
          <a:r>
            <a:rPr lang="ja-JP" altLang="ja-JP" sz="1100" b="0" i="0" baseline="0">
              <a:solidFill>
                <a:sysClr val="windowText" lastClr="000000"/>
              </a:solidFill>
              <a:effectLst/>
              <a:latin typeface="+mn-lt"/>
              <a:ea typeface="+mn-ea"/>
              <a:cs typeface="+mn-cs"/>
            </a:rPr>
            <a:t>ポイント増加</a:t>
          </a:r>
          <a:r>
            <a:rPr lang="ja-JP" altLang="en-US" sz="1100" b="0" i="0" baseline="0">
              <a:solidFill>
                <a:sysClr val="windowText" lastClr="000000"/>
              </a:solidFill>
              <a:effectLst/>
              <a:latin typeface="+mn-lt"/>
              <a:ea typeface="+mn-ea"/>
              <a:cs typeface="+mn-cs"/>
            </a:rPr>
            <a:t>し、平成</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対前年度</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ポイント増加した。</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81280</xdr:rowOff>
    </xdr:from>
    <xdr:to>
      <xdr:col>24</xdr:col>
      <xdr:colOff>31750</xdr:colOff>
      <xdr:row>80</xdr:row>
      <xdr:rowOff>104139</xdr:rowOff>
    </xdr:to>
    <xdr:cxnSp macro="">
      <xdr:nvCxnSpPr>
        <xdr:cNvPr id="430" name="直線コネクタ 429"/>
        <xdr:cNvCxnSpPr/>
      </xdr:nvCxnSpPr>
      <xdr:spPr>
        <a:xfrm>
          <a:off x="15671800" y="13797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80</xdr:row>
      <xdr:rowOff>81280</xdr:rowOff>
    </xdr:to>
    <xdr:cxnSp macro="">
      <xdr:nvCxnSpPr>
        <xdr:cNvPr id="433" name="直線コネクタ 432"/>
        <xdr:cNvCxnSpPr/>
      </xdr:nvCxnSpPr>
      <xdr:spPr>
        <a:xfrm>
          <a:off x="14782800" y="133934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20320</xdr:rowOff>
    </xdr:from>
    <xdr:to>
      <xdr:col>21</xdr:col>
      <xdr:colOff>361950</xdr:colOff>
      <xdr:row>78</xdr:row>
      <xdr:rowOff>111761</xdr:rowOff>
    </xdr:to>
    <xdr:cxnSp macro="">
      <xdr:nvCxnSpPr>
        <xdr:cNvPr id="436" name="直線コネクタ 435"/>
        <xdr:cNvCxnSpPr/>
      </xdr:nvCxnSpPr>
      <xdr:spPr>
        <a:xfrm flipV="1">
          <a:off x="13893800" y="13393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79</xdr:row>
      <xdr:rowOff>31750</xdr:rowOff>
    </xdr:to>
    <xdr:cxnSp macro="">
      <xdr:nvCxnSpPr>
        <xdr:cNvPr id="439" name="直線コネクタ 438"/>
        <xdr:cNvCxnSpPr/>
      </xdr:nvCxnSpPr>
      <xdr:spPr>
        <a:xfrm flipV="1">
          <a:off x="13004800" y="13484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9" name="円/楕円 448"/>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133366</xdr:rowOff>
    </xdr:from>
    <xdr:ext cx="762000" cy="259045"/>
    <xdr:sp macro="" textlink="">
      <xdr:nvSpPr>
        <xdr:cNvPr id="450" name="公債費以外該当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30480</xdr:rowOff>
    </xdr:from>
    <xdr:to>
      <xdr:col>22</xdr:col>
      <xdr:colOff>615950</xdr:colOff>
      <xdr:row>80</xdr:row>
      <xdr:rowOff>132080</xdr:rowOff>
    </xdr:to>
    <xdr:sp macro="" textlink="">
      <xdr:nvSpPr>
        <xdr:cNvPr id="451" name="円/楕円 450"/>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116857</xdr:rowOff>
    </xdr:from>
    <xdr:ext cx="736600" cy="259045"/>
    <xdr:sp macro="" textlink="">
      <xdr:nvSpPr>
        <xdr:cNvPr id="452" name="テキスト ボックス 451"/>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53" name="円/楕円 452"/>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54" name="テキスト ボックス 453"/>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5" name="円/楕円 454"/>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6" name="テキスト ボックス 455"/>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7" name="円/楕円 456"/>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8" name="テキスト ボックス 457"/>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神奈川県藤沢市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33655</xdr:rowOff>
    </xdr:from>
    <xdr:to>
      <xdr:col>4</xdr:col>
      <xdr:colOff>1117600</xdr:colOff>
      <xdr:row>15</xdr:row>
      <xdr:rowOff>105092</xdr:rowOff>
    </xdr:to>
    <xdr:cxnSp macro="">
      <xdr:nvCxnSpPr>
        <xdr:cNvPr id="50" name="直線コネクタ 49"/>
        <xdr:cNvCxnSpPr/>
      </xdr:nvCxnSpPr>
      <xdr:spPr bwMode="auto">
        <a:xfrm flipV="1">
          <a:off x="5003800" y="2653030"/>
          <a:ext cx="647700" cy="7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18432</xdr:rowOff>
    </xdr:from>
    <xdr:ext cx="762000" cy="259045"/>
    <xdr:sp macro="" textlink="">
      <xdr:nvSpPr>
        <xdr:cNvPr id="51" name="人口1人当たり決算額の推移平均値テキスト130"/>
        <xdr:cNvSpPr txBox="1"/>
      </xdr:nvSpPr>
      <xdr:spPr>
        <a:xfrm>
          <a:off x="57404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105092</xdr:rowOff>
    </xdr:from>
    <xdr:to>
      <xdr:col>4</xdr:col>
      <xdr:colOff>469900</xdr:colOff>
      <xdr:row>16</xdr:row>
      <xdr:rowOff>18796</xdr:rowOff>
    </xdr:to>
    <xdr:cxnSp macro="">
      <xdr:nvCxnSpPr>
        <xdr:cNvPr id="53" name="直線コネクタ 52"/>
        <xdr:cNvCxnSpPr/>
      </xdr:nvCxnSpPr>
      <xdr:spPr bwMode="auto">
        <a:xfrm flipV="1">
          <a:off x="4305300" y="2724467"/>
          <a:ext cx="698500" cy="8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13157</xdr:rowOff>
    </xdr:from>
    <xdr:to>
      <xdr:col>3</xdr:col>
      <xdr:colOff>904875</xdr:colOff>
      <xdr:row>16</xdr:row>
      <xdr:rowOff>18796</xdr:rowOff>
    </xdr:to>
    <xdr:cxnSp macro="">
      <xdr:nvCxnSpPr>
        <xdr:cNvPr id="56" name="直線コネクタ 55"/>
        <xdr:cNvCxnSpPr/>
      </xdr:nvCxnSpPr>
      <xdr:spPr bwMode="auto">
        <a:xfrm>
          <a:off x="3606800" y="280398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94043</xdr:rowOff>
    </xdr:from>
    <xdr:to>
      <xdr:col>3</xdr:col>
      <xdr:colOff>206375</xdr:colOff>
      <xdr:row>16</xdr:row>
      <xdr:rowOff>13157</xdr:rowOff>
    </xdr:to>
    <xdr:cxnSp macro="">
      <xdr:nvCxnSpPr>
        <xdr:cNvPr id="59" name="直線コネクタ 58"/>
        <xdr:cNvCxnSpPr/>
      </xdr:nvCxnSpPr>
      <xdr:spPr bwMode="auto">
        <a:xfrm>
          <a:off x="2908300" y="2713418"/>
          <a:ext cx="698500" cy="9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154305</xdr:rowOff>
    </xdr:from>
    <xdr:to>
      <xdr:col>5</xdr:col>
      <xdr:colOff>34925</xdr:colOff>
      <xdr:row>15</xdr:row>
      <xdr:rowOff>84455</xdr:rowOff>
    </xdr:to>
    <xdr:sp macro="" textlink="">
      <xdr:nvSpPr>
        <xdr:cNvPr id="69" name="円/楕円 68"/>
        <xdr:cNvSpPr/>
      </xdr:nvSpPr>
      <xdr:spPr bwMode="auto">
        <a:xfrm>
          <a:off x="5600700" y="260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170832</xdr:rowOff>
    </xdr:from>
    <xdr:ext cx="762000" cy="259045"/>
    <xdr:sp macro="" textlink="">
      <xdr:nvSpPr>
        <xdr:cNvPr id="70" name="人口1人当たり決算額の推移該当値テキスト130"/>
        <xdr:cNvSpPr txBox="1"/>
      </xdr:nvSpPr>
      <xdr:spPr>
        <a:xfrm>
          <a:off x="57404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54292</xdr:rowOff>
    </xdr:from>
    <xdr:to>
      <xdr:col>4</xdr:col>
      <xdr:colOff>520700</xdr:colOff>
      <xdr:row>15</xdr:row>
      <xdr:rowOff>155892</xdr:rowOff>
    </xdr:to>
    <xdr:sp macro="" textlink="">
      <xdr:nvSpPr>
        <xdr:cNvPr id="71" name="円/楕円 70"/>
        <xdr:cNvSpPr/>
      </xdr:nvSpPr>
      <xdr:spPr bwMode="auto">
        <a:xfrm>
          <a:off x="4953000" y="26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166069</xdr:rowOff>
    </xdr:from>
    <xdr:ext cx="736600" cy="259045"/>
    <xdr:sp macro="" textlink="">
      <xdr:nvSpPr>
        <xdr:cNvPr id="72" name="テキスト ボックス 71"/>
        <xdr:cNvSpPr txBox="1"/>
      </xdr:nvSpPr>
      <xdr:spPr>
        <a:xfrm>
          <a:off x="4622800" y="244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139446</xdr:rowOff>
    </xdr:from>
    <xdr:to>
      <xdr:col>3</xdr:col>
      <xdr:colOff>955675</xdr:colOff>
      <xdr:row>16</xdr:row>
      <xdr:rowOff>69596</xdr:rowOff>
    </xdr:to>
    <xdr:sp macro="" textlink="">
      <xdr:nvSpPr>
        <xdr:cNvPr id="73" name="円/楕円 72"/>
        <xdr:cNvSpPr/>
      </xdr:nvSpPr>
      <xdr:spPr bwMode="auto">
        <a:xfrm>
          <a:off x="4254500" y="275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54373</xdr:rowOff>
    </xdr:from>
    <xdr:ext cx="762000" cy="259045"/>
    <xdr:sp macro="" textlink="">
      <xdr:nvSpPr>
        <xdr:cNvPr id="74" name="テキスト ボックス 73"/>
        <xdr:cNvSpPr txBox="1"/>
      </xdr:nvSpPr>
      <xdr:spPr>
        <a:xfrm>
          <a:off x="3924300" y="284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133807</xdr:rowOff>
    </xdr:from>
    <xdr:to>
      <xdr:col>3</xdr:col>
      <xdr:colOff>257175</xdr:colOff>
      <xdr:row>16</xdr:row>
      <xdr:rowOff>63957</xdr:rowOff>
    </xdr:to>
    <xdr:sp macro="" textlink="">
      <xdr:nvSpPr>
        <xdr:cNvPr id="75" name="円/楕円 74"/>
        <xdr:cNvSpPr/>
      </xdr:nvSpPr>
      <xdr:spPr bwMode="auto">
        <a:xfrm>
          <a:off x="3556000" y="275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48734</xdr:rowOff>
    </xdr:from>
    <xdr:ext cx="762000" cy="259045"/>
    <xdr:sp macro="" textlink="">
      <xdr:nvSpPr>
        <xdr:cNvPr id="76" name="テキスト ボックス 75"/>
        <xdr:cNvSpPr txBox="1"/>
      </xdr:nvSpPr>
      <xdr:spPr>
        <a:xfrm>
          <a:off x="3225800" y="28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43243</xdr:rowOff>
    </xdr:from>
    <xdr:to>
      <xdr:col>2</xdr:col>
      <xdr:colOff>692150</xdr:colOff>
      <xdr:row>15</xdr:row>
      <xdr:rowOff>144843</xdr:rowOff>
    </xdr:to>
    <xdr:sp macro="" textlink="">
      <xdr:nvSpPr>
        <xdr:cNvPr id="77" name="円/楕円 76"/>
        <xdr:cNvSpPr/>
      </xdr:nvSpPr>
      <xdr:spPr bwMode="auto">
        <a:xfrm>
          <a:off x="2857500" y="266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129620</xdr:rowOff>
    </xdr:from>
    <xdr:ext cx="762000" cy="259045"/>
    <xdr:sp macro="" textlink="">
      <xdr:nvSpPr>
        <xdr:cNvPr id="78" name="テキスト ボックス 77"/>
        <xdr:cNvSpPr txBox="1"/>
      </xdr:nvSpPr>
      <xdr:spPr>
        <a:xfrm>
          <a:off x="2527300" y="274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208016</xdr:rowOff>
    </xdr:from>
    <xdr:to>
      <xdr:col>4</xdr:col>
      <xdr:colOff>1117600</xdr:colOff>
      <xdr:row>37</xdr:row>
      <xdr:rowOff>245004</xdr:rowOff>
    </xdr:to>
    <xdr:cxnSp macro="">
      <xdr:nvCxnSpPr>
        <xdr:cNvPr id="110" name="直線コネクタ 109"/>
        <xdr:cNvCxnSpPr/>
      </xdr:nvCxnSpPr>
      <xdr:spPr bwMode="auto">
        <a:xfrm>
          <a:off x="5003800" y="7332716"/>
          <a:ext cx="647700" cy="3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166914</xdr:rowOff>
    </xdr:from>
    <xdr:to>
      <xdr:col>4</xdr:col>
      <xdr:colOff>469900</xdr:colOff>
      <xdr:row>37</xdr:row>
      <xdr:rowOff>208016</xdr:rowOff>
    </xdr:to>
    <xdr:cxnSp macro="">
      <xdr:nvCxnSpPr>
        <xdr:cNvPr id="113" name="直線コネクタ 112"/>
        <xdr:cNvCxnSpPr/>
      </xdr:nvCxnSpPr>
      <xdr:spPr bwMode="auto">
        <a:xfrm>
          <a:off x="4305300" y="7291614"/>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166914</xdr:rowOff>
    </xdr:from>
    <xdr:to>
      <xdr:col>3</xdr:col>
      <xdr:colOff>904875</xdr:colOff>
      <xdr:row>37</xdr:row>
      <xdr:rowOff>168331</xdr:rowOff>
    </xdr:to>
    <xdr:cxnSp macro="">
      <xdr:nvCxnSpPr>
        <xdr:cNvPr id="116" name="直線コネクタ 115"/>
        <xdr:cNvCxnSpPr/>
      </xdr:nvCxnSpPr>
      <xdr:spPr bwMode="auto">
        <a:xfrm flipV="1">
          <a:off x="3606800" y="7291614"/>
          <a:ext cx="698500" cy="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168331</xdr:rowOff>
    </xdr:from>
    <xdr:to>
      <xdr:col>3</xdr:col>
      <xdr:colOff>206375</xdr:colOff>
      <xdr:row>37</xdr:row>
      <xdr:rowOff>220086</xdr:rowOff>
    </xdr:to>
    <xdr:cxnSp macro="">
      <xdr:nvCxnSpPr>
        <xdr:cNvPr id="119" name="直線コネクタ 118"/>
        <xdr:cNvCxnSpPr/>
      </xdr:nvCxnSpPr>
      <xdr:spPr bwMode="auto">
        <a:xfrm flipV="1">
          <a:off x="2908300" y="7293031"/>
          <a:ext cx="698500" cy="5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194204</xdr:rowOff>
    </xdr:from>
    <xdr:to>
      <xdr:col>5</xdr:col>
      <xdr:colOff>34925</xdr:colOff>
      <xdr:row>37</xdr:row>
      <xdr:rowOff>295804</xdr:rowOff>
    </xdr:to>
    <xdr:sp macro="" textlink="">
      <xdr:nvSpPr>
        <xdr:cNvPr id="129" name="円/楕円 128"/>
        <xdr:cNvSpPr/>
      </xdr:nvSpPr>
      <xdr:spPr bwMode="auto">
        <a:xfrm>
          <a:off x="5600700" y="731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102781</xdr:rowOff>
    </xdr:from>
    <xdr:ext cx="762000" cy="259045"/>
    <xdr:sp macro="" textlink="">
      <xdr:nvSpPr>
        <xdr:cNvPr id="130" name="人口1人当たり決算額の推移該当値テキスト445"/>
        <xdr:cNvSpPr txBox="1"/>
      </xdr:nvSpPr>
      <xdr:spPr>
        <a:xfrm>
          <a:off x="5740400" y="722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157216</xdr:rowOff>
    </xdr:from>
    <xdr:to>
      <xdr:col>4</xdr:col>
      <xdr:colOff>520700</xdr:colOff>
      <xdr:row>37</xdr:row>
      <xdr:rowOff>258816</xdr:rowOff>
    </xdr:to>
    <xdr:sp macro="" textlink="">
      <xdr:nvSpPr>
        <xdr:cNvPr id="131" name="円/楕円 130"/>
        <xdr:cNvSpPr/>
      </xdr:nvSpPr>
      <xdr:spPr bwMode="auto">
        <a:xfrm>
          <a:off x="4953000" y="728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243593</xdr:rowOff>
    </xdr:from>
    <xdr:ext cx="736600" cy="259045"/>
    <xdr:sp macro="" textlink="">
      <xdr:nvSpPr>
        <xdr:cNvPr id="132" name="テキスト ボックス 131"/>
        <xdr:cNvSpPr txBox="1"/>
      </xdr:nvSpPr>
      <xdr:spPr>
        <a:xfrm>
          <a:off x="4622800" y="736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116114</xdr:rowOff>
    </xdr:from>
    <xdr:to>
      <xdr:col>3</xdr:col>
      <xdr:colOff>955675</xdr:colOff>
      <xdr:row>37</xdr:row>
      <xdr:rowOff>217714</xdr:rowOff>
    </xdr:to>
    <xdr:sp macro="" textlink="">
      <xdr:nvSpPr>
        <xdr:cNvPr id="133" name="円/楕円 132"/>
        <xdr:cNvSpPr/>
      </xdr:nvSpPr>
      <xdr:spPr bwMode="auto">
        <a:xfrm>
          <a:off x="4254500" y="724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202491</xdr:rowOff>
    </xdr:from>
    <xdr:ext cx="762000" cy="259045"/>
    <xdr:sp macro="" textlink="">
      <xdr:nvSpPr>
        <xdr:cNvPr id="134" name="テキスト ボックス 133"/>
        <xdr:cNvSpPr txBox="1"/>
      </xdr:nvSpPr>
      <xdr:spPr>
        <a:xfrm>
          <a:off x="3924300" y="732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117531</xdr:rowOff>
    </xdr:from>
    <xdr:to>
      <xdr:col>3</xdr:col>
      <xdr:colOff>257175</xdr:colOff>
      <xdr:row>37</xdr:row>
      <xdr:rowOff>219131</xdr:rowOff>
    </xdr:to>
    <xdr:sp macro="" textlink="">
      <xdr:nvSpPr>
        <xdr:cNvPr id="135" name="円/楕円 134"/>
        <xdr:cNvSpPr/>
      </xdr:nvSpPr>
      <xdr:spPr bwMode="auto">
        <a:xfrm>
          <a:off x="3556000" y="724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203908</xdr:rowOff>
    </xdr:from>
    <xdr:ext cx="762000" cy="259045"/>
    <xdr:sp macro="" textlink="">
      <xdr:nvSpPr>
        <xdr:cNvPr id="136" name="テキスト ボックス 135"/>
        <xdr:cNvSpPr txBox="1"/>
      </xdr:nvSpPr>
      <xdr:spPr>
        <a:xfrm>
          <a:off x="3225800" y="732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169286</xdr:rowOff>
    </xdr:from>
    <xdr:to>
      <xdr:col>2</xdr:col>
      <xdr:colOff>692150</xdr:colOff>
      <xdr:row>37</xdr:row>
      <xdr:rowOff>270886</xdr:rowOff>
    </xdr:to>
    <xdr:sp macro="" textlink="">
      <xdr:nvSpPr>
        <xdr:cNvPr id="137" name="円/楕円 136"/>
        <xdr:cNvSpPr/>
      </xdr:nvSpPr>
      <xdr:spPr bwMode="auto">
        <a:xfrm>
          <a:off x="2857500" y="729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255663</xdr:rowOff>
    </xdr:from>
    <xdr:ext cx="762000" cy="259045"/>
    <xdr:sp macro="" textlink="">
      <xdr:nvSpPr>
        <xdr:cNvPr id="138" name="テキスト ボックス 137"/>
        <xdr:cNvSpPr txBox="1"/>
      </xdr:nvSpPr>
      <xdr:spPr>
        <a:xfrm>
          <a:off x="2527300" y="738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6,957.00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74686</xdr:rowOff>
    </xdr:from>
    <xdr:to>
      <xdr:col>6</xdr:col>
      <xdr:colOff>511175</xdr:colOff>
      <xdr:row>33</xdr:row>
      <xdr:rowOff>143723</xdr:rowOff>
    </xdr:to>
    <xdr:cxnSp macro="">
      <xdr:nvCxnSpPr>
        <xdr:cNvPr id="59" name="直線コネクタ 58"/>
        <xdr:cNvCxnSpPr/>
      </xdr:nvCxnSpPr>
      <xdr:spPr>
        <a:xfrm flipV="1">
          <a:off x="3797300" y="5732536"/>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124386</xdr:rowOff>
    </xdr:from>
    <xdr:ext cx="534377" cy="259045"/>
    <xdr:sp macro="" textlink="">
      <xdr:nvSpPr>
        <xdr:cNvPr id="60" name="人件費平均値テキスト"/>
        <xdr:cNvSpPr txBox="1"/>
      </xdr:nvSpPr>
      <xdr:spPr>
        <a:xfrm>
          <a:off x="4686300" y="5782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143723</xdr:rowOff>
    </xdr:from>
    <xdr:to>
      <xdr:col>5</xdr:col>
      <xdr:colOff>358775</xdr:colOff>
      <xdr:row>33</xdr:row>
      <xdr:rowOff>165395</xdr:rowOff>
    </xdr:to>
    <xdr:cxnSp macro="">
      <xdr:nvCxnSpPr>
        <xdr:cNvPr id="62" name="直線コネクタ 61"/>
        <xdr:cNvCxnSpPr/>
      </xdr:nvCxnSpPr>
      <xdr:spPr>
        <a:xfrm flipV="1">
          <a:off x="2908300" y="5801573"/>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138283</xdr:rowOff>
    </xdr:from>
    <xdr:to>
      <xdr:col>4</xdr:col>
      <xdr:colOff>155575</xdr:colOff>
      <xdr:row>33</xdr:row>
      <xdr:rowOff>165395</xdr:rowOff>
    </xdr:to>
    <xdr:cxnSp macro="">
      <xdr:nvCxnSpPr>
        <xdr:cNvPr id="65" name="直線コネクタ 64"/>
        <xdr:cNvCxnSpPr/>
      </xdr:nvCxnSpPr>
      <xdr:spPr>
        <a:xfrm>
          <a:off x="2019300" y="5796133"/>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14244</xdr:rowOff>
    </xdr:from>
    <xdr:to>
      <xdr:col>2</xdr:col>
      <xdr:colOff>638175</xdr:colOff>
      <xdr:row>33</xdr:row>
      <xdr:rowOff>138283</xdr:rowOff>
    </xdr:to>
    <xdr:cxnSp macro="">
      <xdr:nvCxnSpPr>
        <xdr:cNvPr id="68" name="直線コネクタ 67"/>
        <xdr:cNvCxnSpPr/>
      </xdr:nvCxnSpPr>
      <xdr:spPr>
        <a:xfrm>
          <a:off x="1130300" y="5672094"/>
          <a:ext cx="889000" cy="1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23886</xdr:rowOff>
    </xdr:from>
    <xdr:to>
      <xdr:col>6</xdr:col>
      <xdr:colOff>561975</xdr:colOff>
      <xdr:row>33</xdr:row>
      <xdr:rowOff>125486</xdr:rowOff>
    </xdr:to>
    <xdr:sp macro="" textlink="">
      <xdr:nvSpPr>
        <xdr:cNvPr id="78" name="円/楕円 77"/>
        <xdr:cNvSpPr/>
      </xdr:nvSpPr>
      <xdr:spPr>
        <a:xfrm>
          <a:off x="4584700" y="56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46763</xdr:rowOff>
    </xdr:from>
    <xdr:ext cx="534377" cy="259045"/>
    <xdr:sp macro="" textlink="">
      <xdr:nvSpPr>
        <xdr:cNvPr id="79" name="人件費該当値テキスト"/>
        <xdr:cNvSpPr txBox="1"/>
      </xdr:nvSpPr>
      <xdr:spPr>
        <a:xfrm>
          <a:off x="4686300" y="55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60,172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92923</xdr:rowOff>
    </xdr:from>
    <xdr:to>
      <xdr:col>5</xdr:col>
      <xdr:colOff>409575</xdr:colOff>
      <xdr:row>34</xdr:row>
      <xdr:rowOff>23073</xdr:rowOff>
    </xdr:to>
    <xdr:sp macro="" textlink="">
      <xdr:nvSpPr>
        <xdr:cNvPr id="80" name="円/楕円 79"/>
        <xdr:cNvSpPr/>
      </xdr:nvSpPr>
      <xdr:spPr>
        <a:xfrm>
          <a:off x="3746500" y="57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39600</xdr:rowOff>
    </xdr:from>
    <xdr:ext cx="534377" cy="259045"/>
    <xdr:sp macro="" textlink="">
      <xdr:nvSpPr>
        <xdr:cNvPr id="81" name="テキスト ボックス 80"/>
        <xdr:cNvSpPr txBox="1"/>
      </xdr:nvSpPr>
      <xdr:spPr>
        <a:xfrm>
          <a:off x="3530111" y="55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114595</xdr:rowOff>
    </xdr:from>
    <xdr:to>
      <xdr:col>4</xdr:col>
      <xdr:colOff>206375</xdr:colOff>
      <xdr:row>34</xdr:row>
      <xdr:rowOff>44745</xdr:rowOff>
    </xdr:to>
    <xdr:sp macro="" textlink="">
      <xdr:nvSpPr>
        <xdr:cNvPr id="82" name="円/楕円 81"/>
        <xdr:cNvSpPr/>
      </xdr:nvSpPr>
      <xdr:spPr>
        <a:xfrm>
          <a:off x="2857500" y="57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61272</xdr:rowOff>
    </xdr:from>
    <xdr:ext cx="534377" cy="259045"/>
    <xdr:sp macro="" textlink="">
      <xdr:nvSpPr>
        <xdr:cNvPr id="83" name="テキスト ボックス 82"/>
        <xdr:cNvSpPr txBox="1"/>
      </xdr:nvSpPr>
      <xdr:spPr>
        <a:xfrm>
          <a:off x="2641111" y="55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87483</xdr:rowOff>
    </xdr:from>
    <xdr:to>
      <xdr:col>3</xdr:col>
      <xdr:colOff>3175</xdr:colOff>
      <xdr:row>34</xdr:row>
      <xdr:rowOff>17633</xdr:rowOff>
    </xdr:to>
    <xdr:sp macro="" textlink="">
      <xdr:nvSpPr>
        <xdr:cNvPr id="84" name="円/楕円 83"/>
        <xdr:cNvSpPr/>
      </xdr:nvSpPr>
      <xdr:spPr>
        <a:xfrm>
          <a:off x="1968500" y="5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34160</xdr:rowOff>
    </xdr:from>
    <xdr:ext cx="534377" cy="259045"/>
    <xdr:sp macro="" textlink="">
      <xdr:nvSpPr>
        <xdr:cNvPr id="85" name="テキスト ボックス 84"/>
        <xdr:cNvSpPr txBox="1"/>
      </xdr:nvSpPr>
      <xdr:spPr>
        <a:xfrm>
          <a:off x="1752111" y="55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134894</xdr:rowOff>
    </xdr:from>
    <xdr:to>
      <xdr:col>1</xdr:col>
      <xdr:colOff>485775</xdr:colOff>
      <xdr:row>33</xdr:row>
      <xdr:rowOff>65044</xdr:rowOff>
    </xdr:to>
    <xdr:sp macro="" textlink="">
      <xdr:nvSpPr>
        <xdr:cNvPr id="86" name="円/楕円 85"/>
        <xdr:cNvSpPr/>
      </xdr:nvSpPr>
      <xdr:spPr>
        <a:xfrm>
          <a:off x="1079500" y="56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56171</xdr:rowOff>
    </xdr:from>
    <xdr:ext cx="534377" cy="259045"/>
    <xdr:sp macro="" textlink="">
      <xdr:nvSpPr>
        <xdr:cNvPr id="87" name="テキスト ボックス 86"/>
        <xdr:cNvSpPr txBox="1"/>
      </xdr:nvSpPr>
      <xdr:spPr>
        <a:xfrm>
          <a:off x="863111" y="571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9352</xdr:rowOff>
    </xdr:from>
    <xdr:to>
      <xdr:col>6</xdr:col>
      <xdr:colOff>511175</xdr:colOff>
      <xdr:row>58</xdr:row>
      <xdr:rowOff>26501</xdr:rowOff>
    </xdr:to>
    <xdr:cxnSp macro="">
      <xdr:nvCxnSpPr>
        <xdr:cNvPr id="116" name="直線コネクタ 115"/>
        <xdr:cNvCxnSpPr/>
      </xdr:nvCxnSpPr>
      <xdr:spPr>
        <a:xfrm flipV="1">
          <a:off x="3797300" y="9953452"/>
          <a:ext cx="8382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26501</xdr:rowOff>
    </xdr:from>
    <xdr:to>
      <xdr:col>5</xdr:col>
      <xdr:colOff>358775</xdr:colOff>
      <xdr:row>58</xdr:row>
      <xdr:rowOff>36064</xdr:rowOff>
    </xdr:to>
    <xdr:cxnSp macro="">
      <xdr:nvCxnSpPr>
        <xdr:cNvPr id="119" name="直線コネクタ 118"/>
        <xdr:cNvCxnSpPr/>
      </xdr:nvCxnSpPr>
      <xdr:spPr>
        <a:xfrm flipV="1">
          <a:off x="2908300" y="9970601"/>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35828</xdr:rowOff>
    </xdr:from>
    <xdr:to>
      <xdr:col>4</xdr:col>
      <xdr:colOff>155575</xdr:colOff>
      <xdr:row>58</xdr:row>
      <xdr:rowOff>36064</xdr:rowOff>
    </xdr:to>
    <xdr:cxnSp macro="">
      <xdr:nvCxnSpPr>
        <xdr:cNvPr id="122" name="直線コネクタ 121"/>
        <xdr:cNvCxnSpPr/>
      </xdr:nvCxnSpPr>
      <xdr:spPr>
        <a:xfrm>
          <a:off x="2019300" y="9979928"/>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35828</xdr:rowOff>
    </xdr:from>
    <xdr:to>
      <xdr:col>2</xdr:col>
      <xdr:colOff>638175</xdr:colOff>
      <xdr:row>58</xdr:row>
      <xdr:rowOff>36640</xdr:rowOff>
    </xdr:to>
    <xdr:cxnSp macro="">
      <xdr:nvCxnSpPr>
        <xdr:cNvPr id="125" name="直線コネクタ 124"/>
        <xdr:cNvCxnSpPr/>
      </xdr:nvCxnSpPr>
      <xdr:spPr>
        <a:xfrm flipV="1">
          <a:off x="1130300" y="9979928"/>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130002</xdr:rowOff>
    </xdr:from>
    <xdr:to>
      <xdr:col>6</xdr:col>
      <xdr:colOff>561975</xdr:colOff>
      <xdr:row>58</xdr:row>
      <xdr:rowOff>60152</xdr:rowOff>
    </xdr:to>
    <xdr:sp macro="" textlink="">
      <xdr:nvSpPr>
        <xdr:cNvPr id="135" name="円/楕円 134"/>
        <xdr:cNvSpPr/>
      </xdr:nvSpPr>
      <xdr:spPr>
        <a:xfrm>
          <a:off x="45847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6"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147151</xdr:rowOff>
    </xdr:from>
    <xdr:to>
      <xdr:col>5</xdr:col>
      <xdr:colOff>409575</xdr:colOff>
      <xdr:row>58</xdr:row>
      <xdr:rowOff>77301</xdr:rowOff>
    </xdr:to>
    <xdr:sp macro="" textlink="">
      <xdr:nvSpPr>
        <xdr:cNvPr id="137" name="円/楕円 136"/>
        <xdr:cNvSpPr/>
      </xdr:nvSpPr>
      <xdr:spPr>
        <a:xfrm>
          <a:off x="3746500" y="99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68428</xdr:rowOff>
    </xdr:from>
    <xdr:ext cx="534377" cy="259045"/>
    <xdr:sp macro="" textlink="">
      <xdr:nvSpPr>
        <xdr:cNvPr id="138" name="テキスト ボックス 137"/>
        <xdr:cNvSpPr txBox="1"/>
      </xdr:nvSpPr>
      <xdr:spPr>
        <a:xfrm>
          <a:off x="3530111" y="100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156714</xdr:rowOff>
    </xdr:from>
    <xdr:to>
      <xdr:col>4</xdr:col>
      <xdr:colOff>206375</xdr:colOff>
      <xdr:row>58</xdr:row>
      <xdr:rowOff>86864</xdr:rowOff>
    </xdr:to>
    <xdr:sp macro="" textlink="">
      <xdr:nvSpPr>
        <xdr:cNvPr id="139" name="円/楕円 138"/>
        <xdr:cNvSpPr/>
      </xdr:nvSpPr>
      <xdr:spPr>
        <a:xfrm>
          <a:off x="2857500" y="99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77991</xdr:rowOff>
    </xdr:from>
    <xdr:ext cx="534377" cy="259045"/>
    <xdr:sp macro="" textlink="">
      <xdr:nvSpPr>
        <xdr:cNvPr id="140" name="テキスト ボックス 139"/>
        <xdr:cNvSpPr txBox="1"/>
      </xdr:nvSpPr>
      <xdr:spPr>
        <a:xfrm>
          <a:off x="2641111" y="100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156478</xdr:rowOff>
    </xdr:from>
    <xdr:to>
      <xdr:col>3</xdr:col>
      <xdr:colOff>3175</xdr:colOff>
      <xdr:row>58</xdr:row>
      <xdr:rowOff>86628</xdr:rowOff>
    </xdr:to>
    <xdr:sp macro="" textlink="">
      <xdr:nvSpPr>
        <xdr:cNvPr id="141" name="円/楕円 140"/>
        <xdr:cNvSpPr/>
      </xdr:nvSpPr>
      <xdr:spPr>
        <a:xfrm>
          <a:off x="1968500" y="9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77755</xdr:rowOff>
    </xdr:from>
    <xdr:ext cx="534377" cy="259045"/>
    <xdr:sp macro="" textlink="">
      <xdr:nvSpPr>
        <xdr:cNvPr id="142" name="テキスト ボックス 141"/>
        <xdr:cNvSpPr txBox="1"/>
      </xdr:nvSpPr>
      <xdr:spPr>
        <a:xfrm>
          <a:off x="1752111" y="100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157290</xdr:rowOff>
    </xdr:from>
    <xdr:to>
      <xdr:col>1</xdr:col>
      <xdr:colOff>485775</xdr:colOff>
      <xdr:row>58</xdr:row>
      <xdr:rowOff>87440</xdr:rowOff>
    </xdr:to>
    <xdr:sp macro="" textlink="">
      <xdr:nvSpPr>
        <xdr:cNvPr id="143" name="円/楕円 142"/>
        <xdr:cNvSpPr/>
      </xdr:nvSpPr>
      <xdr:spPr>
        <a:xfrm>
          <a:off x="1079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78567</xdr:rowOff>
    </xdr:from>
    <xdr:ext cx="534377" cy="259045"/>
    <xdr:sp macro="" textlink="">
      <xdr:nvSpPr>
        <xdr:cNvPr id="144" name="テキスト ボックス 143"/>
        <xdr:cNvSpPr txBox="1"/>
      </xdr:nvSpPr>
      <xdr:spPr>
        <a:xfrm>
          <a:off x="863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24003</xdr:rowOff>
    </xdr:from>
    <xdr:to>
      <xdr:col>6</xdr:col>
      <xdr:colOff>511175</xdr:colOff>
      <xdr:row>77</xdr:row>
      <xdr:rowOff>59944</xdr:rowOff>
    </xdr:to>
    <xdr:cxnSp macro="">
      <xdr:nvCxnSpPr>
        <xdr:cNvPr id="173" name="直線コネクタ 172"/>
        <xdr:cNvCxnSpPr/>
      </xdr:nvCxnSpPr>
      <xdr:spPr>
        <a:xfrm>
          <a:off x="3797300" y="13225653"/>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24003</xdr:rowOff>
    </xdr:from>
    <xdr:to>
      <xdr:col>5</xdr:col>
      <xdr:colOff>358775</xdr:colOff>
      <xdr:row>77</xdr:row>
      <xdr:rowOff>67563</xdr:rowOff>
    </xdr:to>
    <xdr:cxnSp macro="">
      <xdr:nvCxnSpPr>
        <xdr:cNvPr id="176" name="直線コネクタ 175"/>
        <xdr:cNvCxnSpPr/>
      </xdr:nvCxnSpPr>
      <xdr:spPr>
        <a:xfrm flipV="1">
          <a:off x="2908300" y="13225653"/>
          <a:ext cx="8890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67563</xdr:rowOff>
    </xdr:from>
    <xdr:to>
      <xdr:col>4</xdr:col>
      <xdr:colOff>155575</xdr:colOff>
      <xdr:row>77</xdr:row>
      <xdr:rowOff>99568</xdr:rowOff>
    </xdr:to>
    <xdr:cxnSp macro="">
      <xdr:nvCxnSpPr>
        <xdr:cNvPr id="179" name="直線コネクタ 178"/>
        <xdr:cNvCxnSpPr/>
      </xdr:nvCxnSpPr>
      <xdr:spPr>
        <a:xfrm flipV="1">
          <a:off x="2019300" y="1326921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85598</xdr:rowOff>
    </xdr:from>
    <xdr:to>
      <xdr:col>2</xdr:col>
      <xdr:colOff>638175</xdr:colOff>
      <xdr:row>77</xdr:row>
      <xdr:rowOff>99568</xdr:rowOff>
    </xdr:to>
    <xdr:cxnSp macro="">
      <xdr:nvCxnSpPr>
        <xdr:cNvPr id="182" name="直線コネクタ 181"/>
        <xdr:cNvCxnSpPr/>
      </xdr:nvCxnSpPr>
      <xdr:spPr>
        <a:xfrm>
          <a:off x="1130300" y="13287248"/>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9144</xdr:rowOff>
    </xdr:from>
    <xdr:to>
      <xdr:col>6</xdr:col>
      <xdr:colOff>561975</xdr:colOff>
      <xdr:row>77</xdr:row>
      <xdr:rowOff>110744</xdr:rowOff>
    </xdr:to>
    <xdr:sp macro="" textlink="">
      <xdr:nvSpPr>
        <xdr:cNvPr id="192" name="円/楕円 191"/>
        <xdr:cNvSpPr/>
      </xdr:nvSpPr>
      <xdr:spPr>
        <a:xfrm>
          <a:off x="4584700" y="13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159021</xdr:rowOff>
    </xdr:from>
    <xdr:ext cx="469744" cy="259045"/>
    <xdr:sp macro="" textlink="">
      <xdr:nvSpPr>
        <xdr:cNvPr id="193" name="維持補修費該当値テキスト"/>
        <xdr:cNvSpPr txBox="1"/>
      </xdr:nvSpPr>
      <xdr:spPr>
        <a:xfrm>
          <a:off x="4686300" y="131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144653</xdr:rowOff>
    </xdr:from>
    <xdr:to>
      <xdr:col>5</xdr:col>
      <xdr:colOff>409575</xdr:colOff>
      <xdr:row>77</xdr:row>
      <xdr:rowOff>74803</xdr:rowOff>
    </xdr:to>
    <xdr:sp macro="" textlink="">
      <xdr:nvSpPr>
        <xdr:cNvPr id="194" name="円/楕円 193"/>
        <xdr:cNvSpPr/>
      </xdr:nvSpPr>
      <xdr:spPr>
        <a:xfrm>
          <a:off x="3746500" y="131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65930</xdr:rowOff>
    </xdr:from>
    <xdr:ext cx="469744" cy="259045"/>
    <xdr:sp macro="" textlink="">
      <xdr:nvSpPr>
        <xdr:cNvPr id="195" name="テキスト ボックス 194"/>
        <xdr:cNvSpPr txBox="1"/>
      </xdr:nvSpPr>
      <xdr:spPr>
        <a:xfrm>
          <a:off x="3562427" y="1326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16763</xdr:rowOff>
    </xdr:from>
    <xdr:to>
      <xdr:col>4</xdr:col>
      <xdr:colOff>206375</xdr:colOff>
      <xdr:row>77</xdr:row>
      <xdr:rowOff>118363</xdr:rowOff>
    </xdr:to>
    <xdr:sp macro="" textlink="">
      <xdr:nvSpPr>
        <xdr:cNvPr id="196" name="円/楕円 195"/>
        <xdr:cNvSpPr/>
      </xdr:nvSpPr>
      <xdr:spPr>
        <a:xfrm>
          <a:off x="28575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109490</xdr:rowOff>
    </xdr:from>
    <xdr:ext cx="469744" cy="259045"/>
    <xdr:sp macro="" textlink="">
      <xdr:nvSpPr>
        <xdr:cNvPr id="197" name="テキスト ボックス 196"/>
        <xdr:cNvSpPr txBox="1"/>
      </xdr:nvSpPr>
      <xdr:spPr>
        <a:xfrm>
          <a:off x="2673427" y="13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48768</xdr:rowOff>
    </xdr:from>
    <xdr:to>
      <xdr:col>3</xdr:col>
      <xdr:colOff>3175</xdr:colOff>
      <xdr:row>77</xdr:row>
      <xdr:rowOff>150368</xdr:rowOff>
    </xdr:to>
    <xdr:sp macro="" textlink="">
      <xdr:nvSpPr>
        <xdr:cNvPr id="198" name="円/楕円 197"/>
        <xdr:cNvSpPr/>
      </xdr:nvSpPr>
      <xdr:spPr>
        <a:xfrm>
          <a:off x="19685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141495</xdr:rowOff>
    </xdr:from>
    <xdr:ext cx="469744" cy="259045"/>
    <xdr:sp macro="" textlink="">
      <xdr:nvSpPr>
        <xdr:cNvPr id="199" name="テキスト ボックス 198"/>
        <xdr:cNvSpPr txBox="1"/>
      </xdr:nvSpPr>
      <xdr:spPr>
        <a:xfrm>
          <a:off x="1784427" y="1334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34798</xdr:rowOff>
    </xdr:from>
    <xdr:to>
      <xdr:col>1</xdr:col>
      <xdr:colOff>485775</xdr:colOff>
      <xdr:row>77</xdr:row>
      <xdr:rowOff>136398</xdr:rowOff>
    </xdr:to>
    <xdr:sp macro="" textlink="">
      <xdr:nvSpPr>
        <xdr:cNvPr id="200" name="円/楕円 199"/>
        <xdr:cNvSpPr/>
      </xdr:nvSpPr>
      <xdr:spPr>
        <a:xfrm>
          <a:off x="1079500" y="13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127525</xdr:rowOff>
    </xdr:from>
    <xdr:ext cx="469744" cy="259045"/>
    <xdr:sp macro="" textlink="">
      <xdr:nvSpPr>
        <xdr:cNvPr id="201" name="テキスト ボックス 200"/>
        <xdr:cNvSpPr txBox="1"/>
      </xdr:nvSpPr>
      <xdr:spPr>
        <a:xfrm>
          <a:off x="895427" y="133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67560</xdr:rowOff>
    </xdr:from>
    <xdr:to>
      <xdr:col>6</xdr:col>
      <xdr:colOff>511175</xdr:colOff>
      <xdr:row>97</xdr:row>
      <xdr:rowOff>106046</xdr:rowOff>
    </xdr:to>
    <xdr:cxnSp macro="">
      <xdr:nvCxnSpPr>
        <xdr:cNvPr id="233" name="直線コネクタ 232"/>
        <xdr:cNvCxnSpPr/>
      </xdr:nvCxnSpPr>
      <xdr:spPr>
        <a:xfrm flipV="1">
          <a:off x="3797300" y="16698210"/>
          <a:ext cx="8382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106046</xdr:rowOff>
    </xdr:from>
    <xdr:to>
      <xdr:col>5</xdr:col>
      <xdr:colOff>358775</xdr:colOff>
      <xdr:row>98</xdr:row>
      <xdr:rowOff>24845</xdr:rowOff>
    </xdr:to>
    <xdr:cxnSp macro="">
      <xdr:nvCxnSpPr>
        <xdr:cNvPr id="236" name="直線コネクタ 235"/>
        <xdr:cNvCxnSpPr/>
      </xdr:nvCxnSpPr>
      <xdr:spPr>
        <a:xfrm flipV="1">
          <a:off x="2908300" y="16736696"/>
          <a:ext cx="889000" cy="9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24845</xdr:rowOff>
    </xdr:from>
    <xdr:to>
      <xdr:col>4</xdr:col>
      <xdr:colOff>155575</xdr:colOff>
      <xdr:row>98</xdr:row>
      <xdr:rowOff>55183</xdr:rowOff>
    </xdr:to>
    <xdr:cxnSp macro="">
      <xdr:nvCxnSpPr>
        <xdr:cNvPr id="239" name="直線コネクタ 238"/>
        <xdr:cNvCxnSpPr/>
      </xdr:nvCxnSpPr>
      <xdr:spPr>
        <a:xfrm flipV="1">
          <a:off x="2019300" y="16826945"/>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41549</xdr:rowOff>
    </xdr:from>
    <xdr:to>
      <xdr:col>2</xdr:col>
      <xdr:colOff>638175</xdr:colOff>
      <xdr:row>98</xdr:row>
      <xdr:rowOff>55183</xdr:rowOff>
    </xdr:to>
    <xdr:cxnSp macro="">
      <xdr:nvCxnSpPr>
        <xdr:cNvPr id="242" name="直線コネクタ 241"/>
        <xdr:cNvCxnSpPr/>
      </xdr:nvCxnSpPr>
      <xdr:spPr>
        <a:xfrm>
          <a:off x="1130300" y="1684364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16760</xdr:rowOff>
    </xdr:from>
    <xdr:to>
      <xdr:col>6</xdr:col>
      <xdr:colOff>561975</xdr:colOff>
      <xdr:row>97</xdr:row>
      <xdr:rowOff>118360</xdr:rowOff>
    </xdr:to>
    <xdr:sp macro="" textlink="">
      <xdr:nvSpPr>
        <xdr:cNvPr id="252" name="円/楕円 251"/>
        <xdr:cNvSpPr/>
      </xdr:nvSpPr>
      <xdr:spPr>
        <a:xfrm>
          <a:off x="45847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166637</xdr:rowOff>
    </xdr:from>
    <xdr:ext cx="534377" cy="259045"/>
    <xdr:sp macro="" textlink="">
      <xdr:nvSpPr>
        <xdr:cNvPr id="253" name="扶助費該当値テキスト"/>
        <xdr:cNvSpPr txBox="1"/>
      </xdr:nvSpPr>
      <xdr:spPr>
        <a:xfrm>
          <a:off x="4686300" y="166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55246</xdr:rowOff>
    </xdr:from>
    <xdr:to>
      <xdr:col>5</xdr:col>
      <xdr:colOff>409575</xdr:colOff>
      <xdr:row>97</xdr:row>
      <xdr:rowOff>156846</xdr:rowOff>
    </xdr:to>
    <xdr:sp macro="" textlink="">
      <xdr:nvSpPr>
        <xdr:cNvPr id="254" name="円/楕円 253"/>
        <xdr:cNvSpPr/>
      </xdr:nvSpPr>
      <xdr:spPr>
        <a:xfrm>
          <a:off x="3746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147973</xdr:rowOff>
    </xdr:from>
    <xdr:ext cx="534377" cy="259045"/>
    <xdr:sp macro="" textlink="">
      <xdr:nvSpPr>
        <xdr:cNvPr id="255" name="テキスト ボックス 254"/>
        <xdr:cNvSpPr txBox="1"/>
      </xdr:nvSpPr>
      <xdr:spPr>
        <a:xfrm>
          <a:off x="3530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145495</xdr:rowOff>
    </xdr:from>
    <xdr:to>
      <xdr:col>4</xdr:col>
      <xdr:colOff>206375</xdr:colOff>
      <xdr:row>98</xdr:row>
      <xdr:rowOff>75645</xdr:rowOff>
    </xdr:to>
    <xdr:sp macro="" textlink="">
      <xdr:nvSpPr>
        <xdr:cNvPr id="256" name="円/楕円 255"/>
        <xdr:cNvSpPr/>
      </xdr:nvSpPr>
      <xdr:spPr>
        <a:xfrm>
          <a:off x="2857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66772</xdr:rowOff>
    </xdr:from>
    <xdr:ext cx="534377" cy="259045"/>
    <xdr:sp macro="" textlink="">
      <xdr:nvSpPr>
        <xdr:cNvPr id="257" name="テキスト ボックス 256"/>
        <xdr:cNvSpPr txBox="1"/>
      </xdr:nvSpPr>
      <xdr:spPr>
        <a:xfrm>
          <a:off x="2641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4383</xdr:rowOff>
    </xdr:from>
    <xdr:to>
      <xdr:col>3</xdr:col>
      <xdr:colOff>3175</xdr:colOff>
      <xdr:row>98</xdr:row>
      <xdr:rowOff>105983</xdr:rowOff>
    </xdr:to>
    <xdr:sp macro="" textlink="">
      <xdr:nvSpPr>
        <xdr:cNvPr id="258" name="円/楕円 257"/>
        <xdr:cNvSpPr/>
      </xdr:nvSpPr>
      <xdr:spPr>
        <a:xfrm>
          <a:off x="1968500" y="168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97110</xdr:rowOff>
    </xdr:from>
    <xdr:ext cx="534377" cy="259045"/>
    <xdr:sp macro="" textlink="">
      <xdr:nvSpPr>
        <xdr:cNvPr id="259" name="テキスト ボックス 258"/>
        <xdr:cNvSpPr txBox="1"/>
      </xdr:nvSpPr>
      <xdr:spPr>
        <a:xfrm>
          <a:off x="1752111" y="168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162199</xdr:rowOff>
    </xdr:from>
    <xdr:to>
      <xdr:col>1</xdr:col>
      <xdr:colOff>485775</xdr:colOff>
      <xdr:row>98</xdr:row>
      <xdr:rowOff>92349</xdr:rowOff>
    </xdr:to>
    <xdr:sp macro="" textlink="">
      <xdr:nvSpPr>
        <xdr:cNvPr id="260" name="円/楕円 259"/>
        <xdr:cNvSpPr/>
      </xdr:nvSpPr>
      <xdr:spPr>
        <a:xfrm>
          <a:off x="1079500" y="167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83476</xdr:rowOff>
    </xdr:from>
    <xdr:ext cx="534377" cy="259045"/>
    <xdr:sp macro="" textlink="">
      <xdr:nvSpPr>
        <xdr:cNvPr id="261" name="テキスト ボックス 260"/>
        <xdr:cNvSpPr txBox="1"/>
      </xdr:nvSpPr>
      <xdr:spPr>
        <a:xfrm>
          <a:off x="863111" y="1688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17582</xdr:rowOff>
    </xdr:from>
    <xdr:to>
      <xdr:col>15</xdr:col>
      <xdr:colOff>180975</xdr:colOff>
      <xdr:row>34</xdr:row>
      <xdr:rowOff>52969</xdr:rowOff>
    </xdr:to>
    <xdr:cxnSp macro="">
      <xdr:nvCxnSpPr>
        <xdr:cNvPr id="289" name="直線コネクタ 288"/>
        <xdr:cNvCxnSpPr/>
      </xdr:nvCxnSpPr>
      <xdr:spPr>
        <a:xfrm flipV="1">
          <a:off x="9639300" y="5846882"/>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84198</xdr:rowOff>
    </xdr:from>
    <xdr:ext cx="534377" cy="259045"/>
    <xdr:sp macro="" textlink="">
      <xdr:nvSpPr>
        <xdr:cNvPr id="290" name="補助費等平均値テキスト"/>
        <xdr:cNvSpPr txBox="1"/>
      </xdr:nvSpPr>
      <xdr:spPr>
        <a:xfrm>
          <a:off x="10528300" y="591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52969</xdr:rowOff>
    </xdr:from>
    <xdr:to>
      <xdr:col>14</xdr:col>
      <xdr:colOff>28575</xdr:colOff>
      <xdr:row>34</xdr:row>
      <xdr:rowOff>119080</xdr:rowOff>
    </xdr:to>
    <xdr:cxnSp macro="">
      <xdr:nvCxnSpPr>
        <xdr:cNvPr id="292" name="直線コネクタ 291"/>
        <xdr:cNvCxnSpPr/>
      </xdr:nvCxnSpPr>
      <xdr:spPr>
        <a:xfrm flipV="1">
          <a:off x="8750300" y="5882269"/>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119080</xdr:rowOff>
    </xdr:from>
    <xdr:to>
      <xdr:col>12</xdr:col>
      <xdr:colOff>511175</xdr:colOff>
      <xdr:row>34</xdr:row>
      <xdr:rowOff>137597</xdr:rowOff>
    </xdr:to>
    <xdr:cxnSp macro="">
      <xdr:nvCxnSpPr>
        <xdr:cNvPr id="295" name="直線コネクタ 294"/>
        <xdr:cNvCxnSpPr/>
      </xdr:nvCxnSpPr>
      <xdr:spPr>
        <a:xfrm flipV="1">
          <a:off x="7861300" y="594838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137597</xdr:rowOff>
    </xdr:from>
    <xdr:to>
      <xdr:col>11</xdr:col>
      <xdr:colOff>307975</xdr:colOff>
      <xdr:row>34</xdr:row>
      <xdr:rowOff>151404</xdr:rowOff>
    </xdr:to>
    <xdr:cxnSp macro="">
      <xdr:nvCxnSpPr>
        <xdr:cNvPr id="298" name="直線コネクタ 297"/>
        <xdr:cNvCxnSpPr/>
      </xdr:nvCxnSpPr>
      <xdr:spPr>
        <a:xfrm flipV="1">
          <a:off x="6972300" y="596689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138232</xdr:rowOff>
    </xdr:from>
    <xdr:to>
      <xdr:col>15</xdr:col>
      <xdr:colOff>231775</xdr:colOff>
      <xdr:row>34</xdr:row>
      <xdr:rowOff>68382</xdr:rowOff>
    </xdr:to>
    <xdr:sp macro="" textlink="">
      <xdr:nvSpPr>
        <xdr:cNvPr id="308" name="円/楕円 307"/>
        <xdr:cNvSpPr/>
      </xdr:nvSpPr>
      <xdr:spPr>
        <a:xfrm>
          <a:off x="10426700" y="57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161109</xdr:rowOff>
    </xdr:from>
    <xdr:ext cx="534377" cy="259045"/>
    <xdr:sp macro="" textlink="">
      <xdr:nvSpPr>
        <xdr:cNvPr id="309" name="補助費等該当値テキスト"/>
        <xdr:cNvSpPr txBox="1"/>
      </xdr:nvSpPr>
      <xdr:spPr>
        <a:xfrm>
          <a:off x="10528300" y="56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2169</xdr:rowOff>
    </xdr:from>
    <xdr:to>
      <xdr:col>14</xdr:col>
      <xdr:colOff>79375</xdr:colOff>
      <xdr:row>34</xdr:row>
      <xdr:rowOff>103769</xdr:rowOff>
    </xdr:to>
    <xdr:sp macro="" textlink="">
      <xdr:nvSpPr>
        <xdr:cNvPr id="310" name="円/楕円 309"/>
        <xdr:cNvSpPr/>
      </xdr:nvSpPr>
      <xdr:spPr>
        <a:xfrm>
          <a:off x="9588500" y="58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94896</xdr:rowOff>
    </xdr:from>
    <xdr:ext cx="534377" cy="259045"/>
    <xdr:sp macro="" textlink="">
      <xdr:nvSpPr>
        <xdr:cNvPr id="311" name="テキスト ボックス 310"/>
        <xdr:cNvSpPr txBox="1"/>
      </xdr:nvSpPr>
      <xdr:spPr>
        <a:xfrm>
          <a:off x="9372111" y="59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68280</xdr:rowOff>
    </xdr:from>
    <xdr:to>
      <xdr:col>12</xdr:col>
      <xdr:colOff>561975</xdr:colOff>
      <xdr:row>34</xdr:row>
      <xdr:rowOff>169880</xdr:rowOff>
    </xdr:to>
    <xdr:sp macro="" textlink="">
      <xdr:nvSpPr>
        <xdr:cNvPr id="312" name="円/楕円 311"/>
        <xdr:cNvSpPr/>
      </xdr:nvSpPr>
      <xdr:spPr>
        <a:xfrm>
          <a:off x="8699500" y="58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161007</xdr:rowOff>
    </xdr:from>
    <xdr:ext cx="534377" cy="259045"/>
    <xdr:sp macro="" textlink="">
      <xdr:nvSpPr>
        <xdr:cNvPr id="313" name="テキスト ボックス 312"/>
        <xdr:cNvSpPr txBox="1"/>
      </xdr:nvSpPr>
      <xdr:spPr>
        <a:xfrm>
          <a:off x="8483111" y="59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86797</xdr:rowOff>
    </xdr:from>
    <xdr:to>
      <xdr:col>11</xdr:col>
      <xdr:colOff>358775</xdr:colOff>
      <xdr:row>35</xdr:row>
      <xdr:rowOff>16947</xdr:rowOff>
    </xdr:to>
    <xdr:sp macro="" textlink="">
      <xdr:nvSpPr>
        <xdr:cNvPr id="314" name="円/楕円 313"/>
        <xdr:cNvSpPr/>
      </xdr:nvSpPr>
      <xdr:spPr>
        <a:xfrm>
          <a:off x="7810500" y="59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8074</xdr:rowOff>
    </xdr:from>
    <xdr:ext cx="534377" cy="259045"/>
    <xdr:sp macro="" textlink="">
      <xdr:nvSpPr>
        <xdr:cNvPr id="315" name="テキスト ボックス 314"/>
        <xdr:cNvSpPr txBox="1"/>
      </xdr:nvSpPr>
      <xdr:spPr>
        <a:xfrm>
          <a:off x="7594111" y="60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100604</xdr:rowOff>
    </xdr:from>
    <xdr:to>
      <xdr:col>10</xdr:col>
      <xdr:colOff>155575</xdr:colOff>
      <xdr:row>35</xdr:row>
      <xdr:rowOff>30754</xdr:rowOff>
    </xdr:to>
    <xdr:sp macro="" textlink="">
      <xdr:nvSpPr>
        <xdr:cNvPr id="316" name="円/楕円 315"/>
        <xdr:cNvSpPr/>
      </xdr:nvSpPr>
      <xdr:spPr>
        <a:xfrm>
          <a:off x="6921500" y="59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21881</xdr:rowOff>
    </xdr:from>
    <xdr:ext cx="534377" cy="259045"/>
    <xdr:sp macro="" textlink="">
      <xdr:nvSpPr>
        <xdr:cNvPr id="317" name="テキスト ボックス 316"/>
        <xdr:cNvSpPr txBox="1"/>
      </xdr:nvSpPr>
      <xdr:spPr>
        <a:xfrm>
          <a:off x="6705111" y="60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149796</xdr:rowOff>
    </xdr:from>
    <xdr:to>
      <xdr:col>15</xdr:col>
      <xdr:colOff>180975</xdr:colOff>
      <xdr:row>55</xdr:row>
      <xdr:rowOff>76550</xdr:rowOff>
    </xdr:to>
    <xdr:cxnSp macro="">
      <xdr:nvCxnSpPr>
        <xdr:cNvPr id="346" name="直線コネクタ 345"/>
        <xdr:cNvCxnSpPr/>
      </xdr:nvCxnSpPr>
      <xdr:spPr>
        <a:xfrm flipV="1">
          <a:off x="9639300" y="9408096"/>
          <a:ext cx="8382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76550</xdr:rowOff>
    </xdr:from>
    <xdr:to>
      <xdr:col>14</xdr:col>
      <xdr:colOff>28575</xdr:colOff>
      <xdr:row>56</xdr:row>
      <xdr:rowOff>56185</xdr:rowOff>
    </xdr:to>
    <xdr:cxnSp macro="">
      <xdr:nvCxnSpPr>
        <xdr:cNvPr id="349" name="直線コネクタ 348"/>
        <xdr:cNvCxnSpPr/>
      </xdr:nvCxnSpPr>
      <xdr:spPr>
        <a:xfrm flipV="1">
          <a:off x="8750300" y="9506300"/>
          <a:ext cx="889000" cy="1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70815</xdr:rowOff>
    </xdr:from>
    <xdr:to>
      <xdr:col>12</xdr:col>
      <xdr:colOff>511175</xdr:colOff>
      <xdr:row>56</xdr:row>
      <xdr:rowOff>56185</xdr:rowOff>
    </xdr:to>
    <xdr:cxnSp macro="">
      <xdr:nvCxnSpPr>
        <xdr:cNvPr id="352" name="直線コネクタ 351"/>
        <xdr:cNvCxnSpPr/>
      </xdr:nvCxnSpPr>
      <xdr:spPr>
        <a:xfrm>
          <a:off x="7861300" y="950056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68358</xdr:rowOff>
    </xdr:from>
    <xdr:to>
      <xdr:col>11</xdr:col>
      <xdr:colOff>307975</xdr:colOff>
      <xdr:row>55</xdr:row>
      <xdr:rowOff>70815</xdr:rowOff>
    </xdr:to>
    <xdr:cxnSp macro="">
      <xdr:nvCxnSpPr>
        <xdr:cNvPr id="355" name="直線コネクタ 354"/>
        <xdr:cNvCxnSpPr/>
      </xdr:nvCxnSpPr>
      <xdr:spPr>
        <a:xfrm>
          <a:off x="6972300" y="9498108"/>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98996</xdr:rowOff>
    </xdr:from>
    <xdr:to>
      <xdr:col>15</xdr:col>
      <xdr:colOff>231775</xdr:colOff>
      <xdr:row>55</xdr:row>
      <xdr:rowOff>29146</xdr:rowOff>
    </xdr:to>
    <xdr:sp macro="" textlink="">
      <xdr:nvSpPr>
        <xdr:cNvPr id="365" name="円/楕円 364"/>
        <xdr:cNvSpPr/>
      </xdr:nvSpPr>
      <xdr:spPr>
        <a:xfrm>
          <a:off x="10426700" y="9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77423</xdr:rowOff>
    </xdr:from>
    <xdr:ext cx="534377" cy="259045"/>
    <xdr:sp macro="" textlink="">
      <xdr:nvSpPr>
        <xdr:cNvPr id="366" name="普通建設事業費該当値テキスト"/>
        <xdr:cNvSpPr txBox="1"/>
      </xdr:nvSpPr>
      <xdr:spPr>
        <a:xfrm>
          <a:off x="10528300" y="93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25750</xdr:rowOff>
    </xdr:from>
    <xdr:to>
      <xdr:col>14</xdr:col>
      <xdr:colOff>79375</xdr:colOff>
      <xdr:row>55</xdr:row>
      <xdr:rowOff>127350</xdr:rowOff>
    </xdr:to>
    <xdr:sp macro="" textlink="">
      <xdr:nvSpPr>
        <xdr:cNvPr id="367" name="円/楕円 366"/>
        <xdr:cNvSpPr/>
      </xdr:nvSpPr>
      <xdr:spPr>
        <a:xfrm>
          <a:off x="9588500" y="94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118477</xdr:rowOff>
    </xdr:from>
    <xdr:ext cx="534377" cy="259045"/>
    <xdr:sp macro="" textlink="">
      <xdr:nvSpPr>
        <xdr:cNvPr id="368" name="テキスト ボックス 367"/>
        <xdr:cNvSpPr txBox="1"/>
      </xdr:nvSpPr>
      <xdr:spPr>
        <a:xfrm>
          <a:off x="937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5385</xdr:rowOff>
    </xdr:from>
    <xdr:to>
      <xdr:col>12</xdr:col>
      <xdr:colOff>561975</xdr:colOff>
      <xdr:row>56</xdr:row>
      <xdr:rowOff>106985</xdr:rowOff>
    </xdr:to>
    <xdr:sp macro="" textlink="">
      <xdr:nvSpPr>
        <xdr:cNvPr id="369" name="円/楕円 368"/>
        <xdr:cNvSpPr/>
      </xdr:nvSpPr>
      <xdr:spPr>
        <a:xfrm>
          <a:off x="8699500" y="96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98112</xdr:rowOff>
    </xdr:from>
    <xdr:ext cx="534377" cy="259045"/>
    <xdr:sp macro="" textlink="">
      <xdr:nvSpPr>
        <xdr:cNvPr id="370" name="テキスト ボックス 369"/>
        <xdr:cNvSpPr txBox="1"/>
      </xdr:nvSpPr>
      <xdr:spPr>
        <a:xfrm>
          <a:off x="8483111" y="96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20015</xdr:rowOff>
    </xdr:from>
    <xdr:to>
      <xdr:col>11</xdr:col>
      <xdr:colOff>358775</xdr:colOff>
      <xdr:row>55</xdr:row>
      <xdr:rowOff>121615</xdr:rowOff>
    </xdr:to>
    <xdr:sp macro="" textlink="">
      <xdr:nvSpPr>
        <xdr:cNvPr id="371" name="円/楕円 370"/>
        <xdr:cNvSpPr/>
      </xdr:nvSpPr>
      <xdr:spPr>
        <a:xfrm>
          <a:off x="7810500" y="94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112742</xdr:rowOff>
    </xdr:from>
    <xdr:ext cx="534377" cy="259045"/>
    <xdr:sp macro="" textlink="">
      <xdr:nvSpPr>
        <xdr:cNvPr id="372" name="テキスト ボックス 371"/>
        <xdr:cNvSpPr txBox="1"/>
      </xdr:nvSpPr>
      <xdr:spPr>
        <a:xfrm>
          <a:off x="7594111" y="95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17558</xdr:rowOff>
    </xdr:from>
    <xdr:to>
      <xdr:col>10</xdr:col>
      <xdr:colOff>155575</xdr:colOff>
      <xdr:row>55</xdr:row>
      <xdr:rowOff>119158</xdr:rowOff>
    </xdr:to>
    <xdr:sp macro="" textlink="">
      <xdr:nvSpPr>
        <xdr:cNvPr id="373" name="円/楕円 372"/>
        <xdr:cNvSpPr/>
      </xdr:nvSpPr>
      <xdr:spPr>
        <a:xfrm>
          <a:off x="6921500" y="94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110285</xdr:rowOff>
    </xdr:from>
    <xdr:ext cx="534377" cy="259045"/>
    <xdr:sp macro="" textlink="">
      <xdr:nvSpPr>
        <xdr:cNvPr id="374" name="テキスト ボックス 373"/>
        <xdr:cNvSpPr txBox="1"/>
      </xdr:nvSpPr>
      <xdr:spPr>
        <a:xfrm>
          <a:off x="6705111" y="9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24440</xdr:rowOff>
    </xdr:from>
    <xdr:to>
      <xdr:col>15</xdr:col>
      <xdr:colOff>180975</xdr:colOff>
      <xdr:row>77</xdr:row>
      <xdr:rowOff>54043</xdr:rowOff>
    </xdr:to>
    <xdr:cxnSp macro="">
      <xdr:nvCxnSpPr>
        <xdr:cNvPr id="401" name="直線コネクタ 400"/>
        <xdr:cNvCxnSpPr/>
      </xdr:nvCxnSpPr>
      <xdr:spPr>
        <a:xfrm>
          <a:off x="9639300" y="13226090"/>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3243</xdr:rowOff>
    </xdr:from>
    <xdr:to>
      <xdr:col>15</xdr:col>
      <xdr:colOff>231775</xdr:colOff>
      <xdr:row>77</xdr:row>
      <xdr:rowOff>104843</xdr:rowOff>
    </xdr:to>
    <xdr:sp macro="" textlink="">
      <xdr:nvSpPr>
        <xdr:cNvPr id="411" name="円/楕円 410"/>
        <xdr:cNvSpPr/>
      </xdr:nvSpPr>
      <xdr:spPr>
        <a:xfrm>
          <a:off x="10426700" y="1320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153120</xdr:rowOff>
    </xdr:from>
    <xdr:ext cx="534377" cy="259045"/>
    <xdr:sp macro="" textlink="">
      <xdr:nvSpPr>
        <xdr:cNvPr id="412" name="普通建設事業費 （ うち新規整備　）該当値テキスト"/>
        <xdr:cNvSpPr txBox="1"/>
      </xdr:nvSpPr>
      <xdr:spPr>
        <a:xfrm>
          <a:off x="10528300" y="131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145090</xdr:rowOff>
    </xdr:from>
    <xdr:to>
      <xdr:col>14</xdr:col>
      <xdr:colOff>79375</xdr:colOff>
      <xdr:row>77</xdr:row>
      <xdr:rowOff>75240</xdr:rowOff>
    </xdr:to>
    <xdr:sp macro="" textlink="">
      <xdr:nvSpPr>
        <xdr:cNvPr id="413" name="円/楕円 412"/>
        <xdr:cNvSpPr/>
      </xdr:nvSpPr>
      <xdr:spPr>
        <a:xfrm>
          <a:off x="9588500" y="131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66367</xdr:rowOff>
    </xdr:from>
    <xdr:ext cx="534377" cy="259045"/>
    <xdr:sp macro="" textlink="">
      <xdr:nvSpPr>
        <xdr:cNvPr id="414" name="テキスト ボックス 413"/>
        <xdr:cNvSpPr txBox="1"/>
      </xdr:nvSpPr>
      <xdr:spPr>
        <a:xfrm>
          <a:off x="9372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58776</xdr:rowOff>
    </xdr:from>
    <xdr:to>
      <xdr:col>15</xdr:col>
      <xdr:colOff>180975</xdr:colOff>
      <xdr:row>96</xdr:row>
      <xdr:rowOff>158993</xdr:rowOff>
    </xdr:to>
    <xdr:cxnSp macro="">
      <xdr:nvCxnSpPr>
        <xdr:cNvPr id="441" name="直線コネクタ 440"/>
        <xdr:cNvCxnSpPr/>
      </xdr:nvCxnSpPr>
      <xdr:spPr>
        <a:xfrm flipV="1">
          <a:off x="9639300" y="16517976"/>
          <a:ext cx="838200" cy="1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5" name="テキスト ボックス 444"/>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7976</xdr:rowOff>
    </xdr:from>
    <xdr:to>
      <xdr:col>15</xdr:col>
      <xdr:colOff>231775</xdr:colOff>
      <xdr:row>96</xdr:row>
      <xdr:rowOff>109576</xdr:rowOff>
    </xdr:to>
    <xdr:sp macro="" textlink="">
      <xdr:nvSpPr>
        <xdr:cNvPr id="451" name="円/楕円 450"/>
        <xdr:cNvSpPr/>
      </xdr:nvSpPr>
      <xdr:spPr>
        <a:xfrm>
          <a:off x="104267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30853</xdr:rowOff>
    </xdr:from>
    <xdr:ext cx="534377" cy="259045"/>
    <xdr:sp macro="" textlink="">
      <xdr:nvSpPr>
        <xdr:cNvPr id="452" name="普通建設事業費 （ うち更新整備　）該当値テキスト"/>
        <xdr:cNvSpPr txBox="1"/>
      </xdr:nvSpPr>
      <xdr:spPr>
        <a:xfrm>
          <a:off x="10528300" y="163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108193</xdr:rowOff>
    </xdr:from>
    <xdr:to>
      <xdr:col>14</xdr:col>
      <xdr:colOff>79375</xdr:colOff>
      <xdr:row>97</xdr:row>
      <xdr:rowOff>38343</xdr:rowOff>
    </xdr:to>
    <xdr:sp macro="" textlink="">
      <xdr:nvSpPr>
        <xdr:cNvPr id="453" name="円/楕円 452"/>
        <xdr:cNvSpPr/>
      </xdr:nvSpPr>
      <xdr:spPr>
        <a:xfrm>
          <a:off x="9588500" y="165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29470</xdr:rowOff>
    </xdr:from>
    <xdr:ext cx="534377" cy="259045"/>
    <xdr:sp macro="" textlink="">
      <xdr:nvSpPr>
        <xdr:cNvPr id="454" name="テキスト ボックス 453"/>
        <xdr:cNvSpPr txBox="1"/>
      </xdr:nvSpPr>
      <xdr:spPr>
        <a:xfrm>
          <a:off x="9372111" y="166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1" name="直線コネクタ 48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4" name="直線コネクタ 48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7" name="直線コネクタ 48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0" name="直線コネクタ 48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0" name="円/楕円 49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1"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2" name="円/楕円 50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3" name="テキスト ボックス 50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4" name="円/楕円 50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5" name="テキスト ボックス 50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6" name="円/楕円 50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7" name="テキスト ボックス 50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8" name="円/楕円 50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9" name="テキスト ボックス 50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125732</xdr:rowOff>
    </xdr:from>
    <xdr:to>
      <xdr:col>23</xdr:col>
      <xdr:colOff>517525</xdr:colOff>
      <xdr:row>78</xdr:row>
      <xdr:rowOff>155747</xdr:rowOff>
    </xdr:to>
    <xdr:cxnSp macro="">
      <xdr:nvCxnSpPr>
        <xdr:cNvPr id="586" name="直線コネクタ 585"/>
        <xdr:cNvCxnSpPr/>
      </xdr:nvCxnSpPr>
      <xdr:spPr>
        <a:xfrm>
          <a:off x="15481300" y="13498832"/>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87945</xdr:rowOff>
    </xdr:from>
    <xdr:to>
      <xdr:col>22</xdr:col>
      <xdr:colOff>365125</xdr:colOff>
      <xdr:row>78</xdr:row>
      <xdr:rowOff>125732</xdr:rowOff>
    </xdr:to>
    <xdr:cxnSp macro="">
      <xdr:nvCxnSpPr>
        <xdr:cNvPr id="589" name="直線コネクタ 588"/>
        <xdr:cNvCxnSpPr/>
      </xdr:nvCxnSpPr>
      <xdr:spPr>
        <a:xfrm>
          <a:off x="14592300" y="13461045"/>
          <a:ext cx="889000" cy="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87945</xdr:rowOff>
    </xdr:from>
    <xdr:to>
      <xdr:col>21</xdr:col>
      <xdr:colOff>161925</xdr:colOff>
      <xdr:row>78</xdr:row>
      <xdr:rowOff>88996</xdr:rowOff>
    </xdr:to>
    <xdr:cxnSp macro="">
      <xdr:nvCxnSpPr>
        <xdr:cNvPr id="592" name="直線コネクタ 591"/>
        <xdr:cNvCxnSpPr/>
      </xdr:nvCxnSpPr>
      <xdr:spPr>
        <a:xfrm flipV="1">
          <a:off x="13703300" y="1346104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79280</xdr:rowOff>
    </xdr:from>
    <xdr:to>
      <xdr:col>19</xdr:col>
      <xdr:colOff>644525</xdr:colOff>
      <xdr:row>78</xdr:row>
      <xdr:rowOff>88996</xdr:rowOff>
    </xdr:to>
    <xdr:cxnSp macro="">
      <xdr:nvCxnSpPr>
        <xdr:cNvPr id="595" name="直線コネクタ 594"/>
        <xdr:cNvCxnSpPr/>
      </xdr:nvCxnSpPr>
      <xdr:spPr>
        <a:xfrm>
          <a:off x="12814300" y="1345238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104947</xdr:rowOff>
    </xdr:from>
    <xdr:to>
      <xdr:col>23</xdr:col>
      <xdr:colOff>568325</xdr:colOff>
      <xdr:row>79</xdr:row>
      <xdr:rowOff>35097</xdr:rowOff>
    </xdr:to>
    <xdr:sp macro="" textlink="">
      <xdr:nvSpPr>
        <xdr:cNvPr id="605" name="円/楕円 604"/>
        <xdr:cNvSpPr/>
      </xdr:nvSpPr>
      <xdr:spPr>
        <a:xfrm>
          <a:off x="162687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19874</xdr:rowOff>
    </xdr:from>
    <xdr:ext cx="534377" cy="259045"/>
    <xdr:sp macro="" textlink="">
      <xdr:nvSpPr>
        <xdr:cNvPr id="606" name="公債費該当値テキスト"/>
        <xdr:cNvSpPr txBox="1"/>
      </xdr:nvSpPr>
      <xdr:spPr>
        <a:xfrm>
          <a:off x="16370300" y="133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74932</xdr:rowOff>
    </xdr:from>
    <xdr:to>
      <xdr:col>22</xdr:col>
      <xdr:colOff>415925</xdr:colOff>
      <xdr:row>79</xdr:row>
      <xdr:rowOff>5082</xdr:rowOff>
    </xdr:to>
    <xdr:sp macro="" textlink="">
      <xdr:nvSpPr>
        <xdr:cNvPr id="607" name="円/楕円 606"/>
        <xdr:cNvSpPr/>
      </xdr:nvSpPr>
      <xdr:spPr>
        <a:xfrm>
          <a:off x="15430500" y="13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167659</xdr:rowOff>
    </xdr:from>
    <xdr:ext cx="534377" cy="259045"/>
    <xdr:sp macro="" textlink="">
      <xdr:nvSpPr>
        <xdr:cNvPr id="608" name="テキスト ボックス 607"/>
        <xdr:cNvSpPr txBox="1"/>
      </xdr:nvSpPr>
      <xdr:spPr>
        <a:xfrm>
          <a:off x="15214111" y="13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37145</xdr:rowOff>
    </xdr:from>
    <xdr:to>
      <xdr:col>21</xdr:col>
      <xdr:colOff>212725</xdr:colOff>
      <xdr:row>78</xdr:row>
      <xdr:rowOff>138745</xdr:rowOff>
    </xdr:to>
    <xdr:sp macro="" textlink="">
      <xdr:nvSpPr>
        <xdr:cNvPr id="609" name="円/楕円 608"/>
        <xdr:cNvSpPr/>
      </xdr:nvSpPr>
      <xdr:spPr>
        <a:xfrm>
          <a:off x="14541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129872</xdr:rowOff>
    </xdr:from>
    <xdr:ext cx="534377" cy="259045"/>
    <xdr:sp macro="" textlink="">
      <xdr:nvSpPr>
        <xdr:cNvPr id="610" name="テキスト ボックス 609"/>
        <xdr:cNvSpPr txBox="1"/>
      </xdr:nvSpPr>
      <xdr:spPr>
        <a:xfrm>
          <a:off x="14325111" y="1350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38196</xdr:rowOff>
    </xdr:from>
    <xdr:to>
      <xdr:col>20</xdr:col>
      <xdr:colOff>9525</xdr:colOff>
      <xdr:row>78</xdr:row>
      <xdr:rowOff>139796</xdr:rowOff>
    </xdr:to>
    <xdr:sp macro="" textlink="">
      <xdr:nvSpPr>
        <xdr:cNvPr id="611" name="円/楕円 610"/>
        <xdr:cNvSpPr/>
      </xdr:nvSpPr>
      <xdr:spPr>
        <a:xfrm>
          <a:off x="13652500" y="134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130923</xdr:rowOff>
    </xdr:from>
    <xdr:ext cx="534377" cy="259045"/>
    <xdr:sp macro="" textlink="">
      <xdr:nvSpPr>
        <xdr:cNvPr id="612" name="テキスト ボックス 611"/>
        <xdr:cNvSpPr txBox="1"/>
      </xdr:nvSpPr>
      <xdr:spPr>
        <a:xfrm>
          <a:off x="13436111" y="135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28480</xdr:rowOff>
    </xdr:from>
    <xdr:to>
      <xdr:col>18</xdr:col>
      <xdr:colOff>492125</xdr:colOff>
      <xdr:row>78</xdr:row>
      <xdr:rowOff>130080</xdr:rowOff>
    </xdr:to>
    <xdr:sp macro="" textlink="">
      <xdr:nvSpPr>
        <xdr:cNvPr id="613" name="円/楕円 612"/>
        <xdr:cNvSpPr/>
      </xdr:nvSpPr>
      <xdr:spPr>
        <a:xfrm>
          <a:off x="12763500" y="13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121207</xdr:rowOff>
    </xdr:from>
    <xdr:ext cx="534377" cy="259045"/>
    <xdr:sp macro="" textlink="">
      <xdr:nvSpPr>
        <xdr:cNvPr id="614" name="テキスト ボックス 613"/>
        <xdr:cNvSpPr txBox="1"/>
      </xdr:nvSpPr>
      <xdr:spPr>
        <a:xfrm>
          <a:off x="12547111" y="134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36258</xdr:rowOff>
    </xdr:from>
    <xdr:to>
      <xdr:col>23</xdr:col>
      <xdr:colOff>517525</xdr:colOff>
      <xdr:row>98</xdr:row>
      <xdr:rowOff>85865</xdr:rowOff>
    </xdr:to>
    <xdr:cxnSp macro="">
      <xdr:nvCxnSpPr>
        <xdr:cNvPr id="643" name="直線コネクタ 642"/>
        <xdr:cNvCxnSpPr/>
      </xdr:nvCxnSpPr>
      <xdr:spPr>
        <a:xfrm>
          <a:off x="15481300" y="16495458"/>
          <a:ext cx="838200" cy="3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36258</xdr:rowOff>
    </xdr:from>
    <xdr:to>
      <xdr:col>22</xdr:col>
      <xdr:colOff>365125</xdr:colOff>
      <xdr:row>97</xdr:row>
      <xdr:rowOff>46507</xdr:rowOff>
    </xdr:to>
    <xdr:cxnSp macro="">
      <xdr:nvCxnSpPr>
        <xdr:cNvPr id="646" name="直線コネクタ 645"/>
        <xdr:cNvCxnSpPr/>
      </xdr:nvCxnSpPr>
      <xdr:spPr>
        <a:xfrm flipV="1">
          <a:off x="14592300" y="16495458"/>
          <a:ext cx="8890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46507</xdr:rowOff>
    </xdr:from>
    <xdr:to>
      <xdr:col>21</xdr:col>
      <xdr:colOff>161925</xdr:colOff>
      <xdr:row>98</xdr:row>
      <xdr:rowOff>53480</xdr:rowOff>
    </xdr:to>
    <xdr:cxnSp macro="">
      <xdr:nvCxnSpPr>
        <xdr:cNvPr id="649" name="直線コネクタ 648"/>
        <xdr:cNvCxnSpPr/>
      </xdr:nvCxnSpPr>
      <xdr:spPr>
        <a:xfrm flipV="1">
          <a:off x="13703300" y="16677157"/>
          <a:ext cx="889000" cy="1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53480</xdr:rowOff>
    </xdr:from>
    <xdr:to>
      <xdr:col>19</xdr:col>
      <xdr:colOff>644525</xdr:colOff>
      <xdr:row>98</xdr:row>
      <xdr:rowOff>134062</xdr:rowOff>
    </xdr:to>
    <xdr:cxnSp macro="">
      <xdr:nvCxnSpPr>
        <xdr:cNvPr id="652" name="直線コネクタ 651"/>
        <xdr:cNvCxnSpPr/>
      </xdr:nvCxnSpPr>
      <xdr:spPr>
        <a:xfrm flipV="1">
          <a:off x="12814300" y="16855580"/>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35065</xdr:rowOff>
    </xdr:from>
    <xdr:to>
      <xdr:col>23</xdr:col>
      <xdr:colOff>568325</xdr:colOff>
      <xdr:row>98</xdr:row>
      <xdr:rowOff>136665</xdr:rowOff>
    </xdr:to>
    <xdr:sp macro="" textlink="">
      <xdr:nvSpPr>
        <xdr:cNvPr id="662" name="円/楕円 661"/>
        <xdr:cNvSpPr/>
      </xdr:nvSpPr>
      <xdr:spPr>
        <a:xfrm>
          <a:off x="16268700" y="168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121442</xdr:rowOff>
    </xdr:from>
    <xdr:ext cx="469744" cy="259045"/>
    <xdr:sp macro="" textlink="">
      <xdr:nvSpPr>
        <xdr:cNvPr id="663" name="積立金該当値テキスト"/>
        <xdr:cNvSpPr txBox="1"/>
      </xdr:nvSpPr>
      <xdr:spPr>
        <a:xfrm>
          <a:off x="16370300" y="167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156908</xdr:rowOff>
    </xdr:from>
    <xdr:to>
      <xdr:col>22</xdr:col>
      <xdr:colOff>415925</xdr:colOff>
      <xdr:row>96</xdr:row>
      <xdr:rowOff>87058</xdr:rowOff>
    </xdr:to>
    <xdr:sp macro="" textlink="">
      <xdr:nvSpPr>
        <xdr:cNvPr id="664" name="円/楕円 663"/>
        <xdr:cNvSpPr/>
      </xdr:nvSpPr>
      <xdr:spPr>
        <a:xfrm>
          <a:off x="15430500" y="16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103585</xdr:rowOff>
    </xdr:from>
    <xdr:ext cx="534377" cy="259045"/>
    <xdr:sp macro="" textlink="">
      <xdr:nvSpPr>
        <xdr:cNvPr id="665" name="テキスト ボックス 664"/>
        <xdr:cNvSpPr txBox="1"/>
      </xdr:nvSpPr>
      <xdr:spPr>
        <a:xfrm>
          <a:off x="15214111" y="162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167157</xdr:rowOff>
    </xdr:from>
    <xdr:to>
      <xdr:col>21</xdr:col>
      <xdr:colOff>212725</xdr:colOff>
      <xdr:row>97</xdr:row>
      <xdr:rowOff>97307</xdr:rowOff>
    </xdr:to>
    <xdr:sp macro="" textlink="">
      <xdr:nvSpPr>
        <xdr:cNvPr id="666" name="円/楕円 665"/>
        <xdr:cNvSpPr/>
      </xdr:nvSpPr>
      <xdr:spPr>
        <a:xfrm>
          <a:off x="14541500" y="166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88434</xdr:rowOff>
    </xdr:from>
    <xdr:ext cx="469744" cy="259045"/>
    <xdr:sp macro="" textlink="">
      <xdr:nvSpPr>
        <xdr:cNvPr id="667" name="テキスト ボックス 666"/>
        <xdr:cNvSpPr txBox="1"/>
      </xdr:nvSpPr>
      <xdr:spPr>
        <a:xfrm>
          <a:off x="14357427" y="167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2680</xdr:rowOff>
    </xdr:from>
    <xdr:to>
      <xdr:col>20</xdr:col>
      <xdr:colOff>9525</xdr:colOff>
      <xdr:row>98</xdr:row>
      <xdr:rowOff>104280</xdr:rowOff>
    </xdr:to>
    <xdr:sp macro="" textlink="">
      <xdr:nvSpPr>
        <xdr:cNvPr id="668" name="円/楕円 667"/>
        <xdr:cNvSpPr/>
      </xdr:nvSpPr>
      <xdr:spPr>
        <a:xfrm>
          <a:off x="13652500" y="168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95407</xdr:rowOff>
    </xdr:from>
    <xdr:ext cx="469744" cy="259045"/>
    <xdr:sp macro="" textlink="">
      <xdr:nvSpPr>
        <xdr:cNvPr id="669" name="テキスト ボックス 668"/>
        <xdr:cNvSpPr txBox="1"/>
      </xdr:nvSpPr>
      <xdr:spPr>
        <a:xfrm>
          <a:off x="13468427" y="168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83262</xdr:rowOff>
    </xdr:from>
    <xdr:to>
      <xdr:col>18</xdr:col>
      <xdr:colOff>492125</xdr:colOff>
      <xdr:row>99</xdr:row>
      <xdr:rowOff>13412</xdr:rowOff>
    </xdr:to>
    <xdr:sp macro="" textlink="">
      <xdr:nvSpPr>
        <xdr:cNvPr id="670" name="円/楕円 669"/>
        <xdr:cNvSpPr/>
      </xdr:nvSpPr>
      <xdr:spPr>
        <a:xfrm>
          <a:off x="12763500" y="168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4539</xdr:rowOff>
    </xdr:from>
    <xdr:ext cx="469744" cy="259045"/>
    <xdr:sp macro="" textlink="">
      <xdr:nvSpPr>
        <xdr:cNvPr id="671" name="テキスト ボックス 670"/>
        <xdr:cNvSpPr txBox="1"/>
      </xdr:nvSpPr>
      <xdr:spPr>
        <a:xfrm>
          <a:off x="12579427" y="1697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96723</xdr:rowOff>
    </xdr:from>
    <xdr:to>
      <xdr:col>32</xdr:col>
      <xdr:colOff>187325</xdr:colOff>
      <xdr:row>35</xdr:row>
      <xdr:rowOff>135128</xdr:rowOff>
    </xdr:to>
    <xdr:cxnSp macro="">
      <xdr:nvCxnSpPr>
        <xdr:cNvPr id="698" name="直線コネクタ 697"/>
        <xdr:cNvCxnSpPr/>
      </xdr:nvCxnSpPr>
      <xdr:spPr>
        <a:xfrm flipV="1">
          <a:off x="21323300" y="6097473"/>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135128</xdr:rowOff>
    </xdr:from>
    <xdr:to>
      <xdr:col>31</xdr:col>
      <xdr:colOff>34925</xdr:colOff>
      <xdr:row>36</xdr:row>
      <xdr:rowOff>162560</xdr:rowOff>
    </xdr:to>
    <xdr:cxnSp macro="">
      <xdr:nvCxnSpPr>
        <xdr:cNvPr id="701" name="直線コネクタ 700"/>
        <xdr:cNvCxnSpPr/>
      </xdr:nvCxnSpPr>
      <xdr:spPr>
        <a:xfrm flipV="1">
          <a:off x="20434300" y="613587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162560</xdr:rowOff>
    </xdr:from>
    <xdr:to>
      <xdr:col>29</xdr:col>
      <xdr:colOff>517525</xdr:colOff>
      <xdr:row>37</xdr:row>
      <xdr:rowOff>93523</xdr:rowOff>
    </xdr:to>
    <xdr:cxnSp macro="">
      <xdr:nvCxnSpPr>
        <xdr:cNvPr id="704" name="直線コネクタ 703"/>
        <xdr:cNvCxnSpPr/>
      </xdr:nvCxnSpPr>
      <xdr:spPr>
        <a:xfrm flipV="1">
          <a:off x="19545300" y="6334760"/>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80721</xdr:rowOff>
    </xdr:from>
    <xdr:to>
      <xdr:col>28</xdr:col>
      <xdr:colOff>314325</xdr:colOff>
      <xdr:row>37</xdr:row>
      <xdr:rowOff>93523</xdr:rowOff>
    </xdr:to>
    <xdr:cxnSp macro="">
      <xdr:nvCxnSpPr>
        <xdr:cNvPr id="707" name="直線コネクタ 706"/>
        <xdr:cNvCxnSpPr/>
      </xdr:nvCxnSpPr>
      <xdr:spPr>
        <a:xfrm>
          <a:off x="18656300" y="642437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09" name="テキスト ボックス 708"/>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1" name="テキスト ボックス 710"/>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45923</xdr:rowOff>
    </xdr:from>
    <xdr:to>
      <xdr:col>32</xdr:col>
      <xdr:colOff>238125</xdr:colOff>
      <xdr:row>35</xdr:row>
      <xdr:rowOff>147523</xdr:rowOff>
    </xdr:to>
    <xdr:sp macro="" textlink="">
      <xdr:nvSpPr>
        <xdr:cNvPr id="717" name="円/楕円 716"/>
        <xdr:cNvSpPr/>
      </xdr:nvSpPr>
      <xdr:spPr>
        <a:xfrm>
          <a:off x="22110700" y="60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68800</xdr:rowOff>
    </xdr:from>
    <xdr:ext cx="469744" cy="259045"/>
    <xdr:sp macro="" textlink="">
      <xdr:nvSpPr>
        <xdr:cNvPr id="718" name="投資及び出資金該当値テキスト"/>
        <xdr:cNvSpPr txBox="1"/>
      </xdr:nvSpPr>
      <xdr:spPr>
        <a:xfrm>
          <a:off x="22212300" y="589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84328</xdr:rowOff>
    </xdr:from>
    <xdr:to>
      <xdr:col>31</xdr:col>
      <xdr:colOff>85725</xdr:colOff>
      <xdr:row>36</xdr:row>
      <xdr:rowOff>14478</xdr:rowOff>
    </xdr:to>
    <xdr:sp macro="" textlink="">
      <xdr:nvSpPr>
        <xdr:cNvPr id="719" name="円/楕円 718"/>
        <xdr:cNvSpPr/>
      </xdr:nvSpPr>
      <xdr:spPr>
        <a:xfrm>
          <a:off x="21272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31005</xdr:rowOff>
    </xdr:from>
    <xdr:ext cx="469744" cy="259045"/>
    <xdr:sp macro="" textlink="">
      <xdr:nvSpPr>
        <xdr:cNvPr id="720" name="テキスト ボックス 719"/>
        <xdr:cNvSpPr txBox="1"/>
      </xdr:nvSpPr>
      <xdr:spPr>
        <a:xfrm>
          <a:off x="21088427"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111760</xdr:rowOff>
    </xdr:from>
    <xdr:to>
      <xdr:col>29</xdr:col>
      <xdr:colOff>568325</xdr:colOff>
      <xdr:row>37</xdr:row>
      <xdr:rowOff>41910</xdr:rowOff>
    </xdr:to>
    <xdr:sp macro="" textlink="">
      <xdr:nvSpPr>
        <xdr:cNvPr id="721" name="円/楕円 720"/>
        <xdr:cNvSpPr/>
      </xdr:nvSpPr>
      <xdr:spPr>
        <a:xfrm>
          <a:off x="20383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58437</xdr:rowOff>
    </xdr:from>
    <xdr:ext cx="378565" cy="259045"/>
    <xdr:sp macro="" textlink="">
      <xdr:nvSpPr>
        <xdr:cNvPr id="722" name="テキスト ボックス 721"/>
        <xdr:cNvSpPr txBox="1"/>
      </xdr:nvSpPr>
      <xdr:spPr>
        <a:xfrm>
          <a:off x="20245017" y="60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42723</xdr:rowOff>
    </xdr:from>
    <xdr:to>
      <xdr:col>28</xdr:col>
      <xdr:colOff>365125</xdr:colOff>
      <xdr:row>37</xdr:row>
      <xdr:rowOff>144323</xdr:rowOff>
    </xdr:to>
    <xdr:sp macro="" textlink="">
      <xdr:nvSpPr>
        <xdr:cNvPr id="723" name="円/楕円 722"/>
        <xdr:cNvSpPr/>
      </xdr:nvSpPr>
      <xdr:spPr>
        <a:xfrm>
          <a:off x="19494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135450</xdr:rowOff>
    </xdr:from>
    <xdr:ext cx="378565" cy="259045"/>
    <xdr:sp macro="" textlink="">
      <xdr:nvSpPr>
        <xdr:cNvPr id="724" name="テキスト ボックス 723"/>
        <xdr:cNvSpPr txBox="1"/>
      </xdr:nvSpPr>
      <xdr:spPr>
        <a:xfrm>
          <a:off x="193560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29921</xdr:rowOff>
    </xdr:from>
    <xdr:to>
      <xdr:col>27</xdr:col>
      <xdr:colOff>161925</xdr:colOff>
      <xdr:row>37</xdr:row>
      <xdr:rowOff>131521</xdr:rowOff>
    </xdr:to>
    <xdr:sp macro="" textlink="">
      <xdr:nvSpPr>
        <xdr:cNvPr id="725" name="円/楕円 724"/>
        <xdr:cNvSpPr/>
      </xdr:nvSpPr>
      <xdr:spPr>
        <a:xfrm>
          <a:off x="18605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122648</xdr:rowOff>
    </xdr:from>
    <xdr:ext cx="378565" cy="259045"/>
    <xdr:sp macro="" textlink="">
      <xdr:nvSpPr>
        <xdr:cNvPr id="726" name="テキスト ボックス 725"/>
        <xdr:cNvSpPr txBox="1"/>
      </xdr:nvSpPr>
      <xdr:spPr>
        <a:xfrm>
          <a:off x="18467017" y="64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84607</xdr:rowOff>
    </xdr:from>
    <xdr:to>
      <xdr:col>32</xdr:col>
      <xdr:colOff>187325</xdr:colOff>
      <xdr:row>57</xdr:row>
      <xdr:rowOff>142763</xdr:rowOff>
    </xdr:to>
    <xdr:cxnSp macro="">
      <xdr:nvCxnSpPr>
        <xdr:cNvPr id="753" name="直線コネクタ 752"/>
        <xdr:cNvCxnSpPr/>
      </xdr:nvCxnSpPr>
      <xdr:spPr>
        <a:xfrm>
          <a:off x="21323300" y="9857257"/>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68834</xdr:rowOff>
    </xdr:from>
    <xdr:to>
      <xdr:col>31</xdr:col>
      <xdr:colOff>34925</xdr:colOff>
      <xdr:row>57</xdr:row>
      <xdr:rowOff>84607</xdr:rowOff>
    </xdr:to>
    <xdr:cxnSp macro="">
      <xdr:nvCxnSpPr>
        <xdr:cNvPr id="756" name="直線コネクタ 755"/>
        <xdr:cNvCxnSpPr/>
      </xdr:nvCxnSpPr>
      <xdr:spPr>
        <a:xfrm>
          <a:off x="20434300" y="98414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12370</xdr:rowOff>
    </xdr:from>
    <xdr:to>
      <xdr:col>29</xdr:col>
      <xdr:colOff>517525</xdr:colOff>
      <xdr:row>57</xdr:row>
      <xdr:rowOff>68834</xdr:rowOff>
    </xdr:to>
    <xdr:cxnSp macro="">
      <xdr:nvCxnSpPr>
        <xdr:cNvPr id="759" name="直線コネクタ 758"/>
        <xdr:cNvCxnSpPr/>
      </xdr:nvCxnSpPr>
      <xdr:spPr>
        <a:xfrm>
          <a:off x="19545300" y="978502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12370</xdr:rowOff>
    </xdr:from>
    <xdr:to>
      <xdr:col>28</xdr:col>
      <xdr:colOff>314325</xdr:colOff>
      <xdr:row>57</xdr:row>
      <xdr:rowOff>50363</xdr:rowOff>
    </xdr:to>
    <xdr:cxnSp macro="">
      <xdr:nvCxnSpPr>
        <xdr:cNvPr id="762" name="直線コネクタ 761"/>
        <xdr:cNvCxnSpPr/>
      </xdr:nvCxnSpPr>
      <xdr:spPr>
        <a:xfrm flipV="1">
          <a:off x="18656300" y="9785020"/>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67830</xdr:rowOff>
    </xdr:from>
    <xdr:ext cx="469744" cy="259045"/>
    <xdr:sp macro="" textlink="">
      <xdr:nvSpPr>
        <xdr:cNvPr id="764" name="テキスト ボックス 763"/>
        <xdr:cNvSpPr txBox="1"/>
      </xdr:nvSpPr>
      <xdr:spPr>
        <a:xfrm>
          <a:off x="19310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91963</xdr:rowOff>
    </xdr:from>
    <xdr:to>
      <xdr:col>32</xdr:col>
      <xdr:colOff>238125</xdr:colOff>
      <xdr:row>58</xdr:row>
      <xdr:rowOff>22113</xdr:rowOff>
    </xdr:to>
    <xdr:sp macro="" textlink="">
      <xdr:nvSpPr>
        <xdr:cNvPr id="772" name="円/楕円 771"/>
        <xdr:cNvSpPr/>
      </xdr:nvSpPr>
      <xdr:spPr>
        <a:xfrm>
          <a:off x="22110700" y="9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70390</xdr:rowOff>
    </xdr:from>
    <xdr:ext cx="469744" cy="259045"/>
    <xdr:sp macro="" textlink="">
      <xdr:nvSpPr>
        <xdr:cNvPr id="773" name="貸付金該当値テキスト"/>
        <xdr:cNvSpPr txBox="1"/>
      </xdr:nvSpPr>
      <xdr:spPr>
        <a:xfrm>
          <a:off x="22212300" y="984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33807</xdr:rowOff>
    </xdr:from>
    <xdr:to>
      <xdr:col>31</xdr:col>
      <xdr:colOff>85725</xdr:colOff>
      <xdr:row>57</xdr:row>
      <xdr:rowOff>135407</xdr:rowOff>
    </xdr:to>
    <xdr:sp macro="" textlink="">
      <xdr:nvSpPr>
        <xdr:cNvPr id="774" name="円/楕円 773"/>
        <xdr:cNvSpPr/>
      </xdr:nvSpPr>
      <xdr:spPr>
        <a:xfrm>
          <a:off x="212725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126534</xdr:rowOff>
    </xdr:from>
    <xdr:ext cx="469744" cy="259045"/>
    <xdr:sp macro="" textlink="">
      <xdr:nvSpPr>
        <xdr:cNvPr id="775" name="テキスト ボックス 774"/>
        <xdr:cNvSpPr txBox="1"/>
      </xdr:nvSpPr>
      <xdr:spPr>
        <a:xfrm>
          <a:off x="21088427" y="98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18034</xdr:rowOff>
    </xdr:from>
    <xdr:to>
      <xdr:col>29</xdr:col>
      <xdr:colOff>568325</xdr:colOff>
      <xdr:row>57</xdr:row>
      <xdr:rowOff>119634</xdr:rowOff>
    </xdr:to>
    <xdr:sp macro="" textlink="">
      <xdr:nvSpPr>
        <xdr:cNvPr id="776" name="円/楕円 775"/>
        <xdr:cNvSpPr/>
      </xdr:nvSpPr>
      <xdr:spPr>
        <a:xfrm>
          <a:off x="20383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110761</xdr:rowOff>
    </xdr:from>
    <xdr:ext cx="469744" cy="259045"/>
    <xdr:sp macro="" textlink="">
      <xdr:nvSpPr>
        <xdr:cNvPr id="777" name="テキスト ボックス 776"/>
        <xdr:cNvSpPr txBox="1"/>
      </xdr:nvSpPr>
      <xdr:spPr>
        <a:xfrm>
          <a:off x="20199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133020</xdr:rowOff>
    </xdr:from>
    <xdr:to>
      <xdr:col>28</xdr:col>
      <xdr:colOff>365125</xdr:colOff>
      <xdr:row>57</xdr:row>
      <xdr:rowOff>63170</xdr:rowOff>
    </xdr:to>
    <xdr:sp macro="" textlink="">
      <xdr:nvSpPr>
        <xdr:cNvPr id="778" name="円/楕円 777"/>
        <xdr:cNvSpPr/>
      </xdr:nvSpPr>
      <xdr:spPr>
        <a:xfrm>
          <a:off x="19494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79697</xdr:rowOff>
    </xdr:from>
    <xdr:ext cx="469744" cy="259045"/>
    <xdr:sp macro="" textlink="">
      <xdr:nvSpPr>
        <xdr:cNvPr id="779" name="テキスト ボックス 778"/>
        <xdr:cNvSpPr txBox="1"/>
      </xdr:nvSpPr>
      <xdr:spPr>
        <a:xfrm>
          <a:off x="19310427" y="95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171013</xdr:rowOff>
    </xdr:from>
    <xdr:to>
      <xdr:col>27</xdr:col>
      <xdr:colOff>161925</xdr:colOff>
      <xdr:row>57</xdr:row>
      <xdr:rowOff>101163</xdr:rowOff>
    </xdr:to>
    <xdr:sp macro="" textlink="">
      <xdr:nvSpPr>
        <xdr:cNvPr id="780" name="円/楕円 779"/>
        <xdr:cNvSpPr/>
      </xdr:nvSpPr>
      <xdr:spPr>
        <a:xfrm>
          <a:off x="18605500" y="9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92290</xdr:rowOff>
    </xdr:from>
    <xdr:ext cx="469744" cy="259045"/>
    <xdr:sp macro="" textlink="">
      <xdr:nvSpPr>
        <xdr:cNvPr id="781" name="テキスト ボックス 780"/>
        <xdr:cNvSpPr txBox="1"/>
      </xdr:nvSpPr>
      <xdr:spPr>
        <a:xfrm>
          <a:off x="18421427" y="98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160640</xdr:rowOff>
    </xdr:from>
    <xdr:to>
      <xdr:col>32</xdr:col>
      <xdr:colOff>187325</xdr:colOff>
      <xdr:row>77</xdr:row>
      <xdr:rowOff>54798</xdr:rowOff>
    </xdr:to>
    <xdr:cxnSp macro="">
      <xdr:nvCxnSpPr>
        <xdr:cNvPr id="809" name="直線コネクタ 808"/>
        <xdr:cNvCxnSpPr/>
      </xdr:nvCxnSpPr>
      <xdr:spPr>
        <a:xfrm flipV="1">
          <a:off x="21323300" y="13190840"/>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54798</xdr:rowOff>
    </xdr:from>
    <xdr:to>
      <xdr:col>31</xdr:col>
      <xdr:colOff>34925</xdr:colOff>
      <xdr:row>77</xdr:row>
      <xdr:rowOff>166309</xdr:rowOff>
    </xdr:to>
    <xdr:cxnSp macro="">
      <xdr:nvCxnSpPr>
        <xdr:cNvPr id="812" name="直線コネクタ 811"/>
        <xdr:cNvCxnSpPr/>
      </xdr:nvCxnSpPr>
      <xdr:spPr>
        <a:xfrm flipV="1">
          <a:off x="20434300" y="13256448"/>
          <a:ext cx="889000" cy="1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166309</xdr:rowOff>
    </xdr:from>
    <xdr:to>
      <xdr:col>29</xdr:col>
      <xdr:colOff>517525</xdr:colOff>
      <xdr:row>78</xdr:row>
      <xdr:rowOff>33995</xdr:rowOff>
    </xdr:to>
    <xdr:cxnSp macro="">
      <xdr:nvCxnSpPr>
        <xdr:cNvPr id="815" name="直線コネクタ 814"/>
        <xdr:cNvCxnSpPr/>
      </xdr:nvCxnSpPr>
      <xdr:spPr>
        <a:xfrm flipV="1">
          <a:off x="19545300" y="13367959"/>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23205</xdr:rowOff>
    </xdr:from>
    <xdr:to>
      <xdr:col>28</xdr:col>
      <xdr:colOff>314325</xdr:colOff>
      <xdr:row>78</xdr:row>
      <xdr:rowOff>33995</xdr:rowOff>
    </xdr:to>
    <xdr:cxnSp macro="">
      <xdr:nvCxnSpPr>
        <xdr:cNvPr id="818" name="直線コネクタ 817"/>
        <xdr:cNvCxnSpPr/>
      </xdr:nvCxnSpPr>
      <xdr:spPr>
        <a:xfrm>
          <a:off x="18656300" y="1339630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109840</xdr:rowOff>
    </xdr:from>
    <xdr:to>
      <xdr:col>32</xdr:col>
      <xdr:colOff>238125</xdr:colOff>
      <xdr:row>77</xdr:row>
      <xdr:rowOff>39990</xdr:rowOff>
    </xdr:to>
    <xdr:sp macro="" textlink="">
      <xdr:nvSpPr>
        <xdr:cNvPr id="828" name="円/楕円 827"/>
        <xdr:cNvSpPr/>
      </xdr:nvSpPr>
      <xdr:spPr>
        <a:xfrm>
          <a:off x="221107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88267</xdr:rowOff>
    </xdr:from>
    <xdr:ext cx="534377" cy="259045"/>
    <xdr:sp macro="" textlink="">
      <xdr:nvSpPr>
        <xdr:cNvPr id="829" name="繰出金該当値テキスト"/>
        <xdr:cNvSpPr txBox="1"/>
      </xdr:nvSpPr>
      <xdr:spPr>
        <a:xfrm>
          <a:off x="22212300" y="13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3998</xdr:rowOff>
    </xdr:from>
    <xdr:to>
      <xdr:col>31</xdr:col>
      <xdr:colOff>85725</xdr:colOff>
      <xdr:row>77</xdr:row>
      <xdr:rowOff>105598</xdr:rowOff>
    </xdr:to>
    <xdr:sp macro="" textlink="">
      <xdr:nvSpPr>
        <xdr:cNvPr id="830" name="円/楕円 829"/>
        <xdr:cNvSpPr/>
      </xdr:nvSpPr>
      <xdr:spPr>
        <a:xfrm>
          <a:off x="21272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96725</xdr:rowOff>
    </xdr:from>
    <xdr:ext cx="534377" cy="259045"/>
    <xdr:sp macro="" textlink="">
      <xdr:nvSpPr>
        <xdr:cNvPr id="831" name="テキスト ボックス 830"/>
        <xdr:cNvSpPr txBox="1"/>
      </xdr:nvSpPr>
      <xdr:spPr>
        <a:xfrm>
          <a:off x="21056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115509</xdr:rowOff>
    </xdr:from>
    <xdr:to>
      <xdr:col>29</xdr:col>
      <xdr:colOff>568325</xdr:colOff>
      <xdr:row>78</xdr:row>
      <xdr:rowOff>45659</xdr:rowOff>
    </xdr:to>
    <xdr:sp macro="" textlink="">
      <xdr:nvSpPr>
        <xdr:cNvPr id="832" name="円/楕円 831"/>
        <xdr:cNvSpPr/>
      </xdr:nvSpPr>
      <xdr:spPr>
        <a:xfrm>
          <a:off x="20383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36786</xdr:rowOff>
    </xdr:from>
    <xdr:ext cx="534377" cy="259045"/>
    <xdr:sp macro="" textlink="">
      <xdr:nvSpPr>
        <xdr:cNvPr id="833" name="テキスト ボックス 832"/>
        <xdr:cNvSpPr txBox="1"/>
      </xdr:nvSpPr>
      <xdr:spPr>
        <a:xfrm>
          <a:off x="20167111" y="134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154645</xdr:rowOff>
    </xdr:from>
    <xdr:to>
      <xdr:col>28</xdr:col>
      <xdr:colOff>365125</xdr:colOff>
      <xdr:row>78</xdr:row>
      <xdr:rowOff>84795</xdr:rowOff>
    </xdr:to>
    <xdr:sp macro="" textlink="">
      <xdr:nvSpPr>
        <xdr:cNvPr id="834" name="円/楕円 833"/>
        <xdr:cNvSpPr/>
      </xdr:nvSpPr>
      <xdr:spPr>
        <a:xfrm>
          <a:off x="19494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75922</xdr:rowOff>
    </xdr:from>
    <xdr:ext cx="534377" cy="259045"/>
    <xdr:sp macro="" textlink="">
      <xdr:nvSpPr>
        <xdr:cNvPr id="835" name="テキスト ボックス 834"/>
        <xdr:cNvSpPr txBox="1"/>
      </xdr:nvSpPr>
      <xdr:spPr>
        <a:xfrm>
          <a:off x="19278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143855</xdr:rowOff>
    </xdr:from>
    <xdr:to>
      <xdr:col>27</xdr:col>
      <xdr:colOff>161925</xdr:colOff>
      <xdr:row>78</xdr:row>
      <xdr:rowOff>74005</xdr:rowOff>
    </xdr:to>
    <xdr:sp macro="" textlink="">
      <xdr:nvSpPr>
        <xdr:cNvPr id="836" name="円/楕円 835"/>
        <xdr:cNvSpPr/>
      </xdr:nvSpPr>
      <xdr:spPr>
        <a:xfrm>
          <a:off x="18605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65132</xdr:rowOff>
    </xdr:from>
    <xdr:ext cx="534377" cy="259045"/>
    <xdr:sp macro="" textlink="">
      <xdr:nvSpPr>
        <xdr:cNvPr id="837" name="テキスト ボックス 836"/>
        <xdr:cNvSpPr txBox="1"/>
      </xdr:nvSpPr>
      <xdr:spPr>
        <a:xfrm>
          <a:off x="18389111" y="134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年度は、人口は緩やかな上昇傾向にあるなかで、</a:t>
          </a:r>
          <a:r>
            <a:rPr lang="ja-JP" altLang="en-US" sz="1100" b="0" i="0" baseline="0">
              <a:solidFill>
                <a:sysClr val="windowText" lastClr="000000"/>
              </a:solidFill>
              <a:effectLst/>
              <a:latin typeface="+mn-lt"/>
              <a:ea typeface="+mn-ea"/>
              <a:cs typeface="+mn-cs"/>
            </a:rPr>
            <a:t>金額ﾍﾞｰｽで主に増加したのは①普通建設事業費、②物件費、③扶助費で、減少したのは</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積立金、</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公債費、</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投資及び出資金・貸付金である。　　　　　　　　　　　　　　　　　　　　　　　　　　　　　　　　　　　　　　　　　　　　　　　　　　　　　　　　　　　　　　　　　　　　　　　　　　　　　　　　　　　　　　　　　　　　　　　　　　　　　　　　　　　　　　　　　　　　　　　　　　　　　　　　　　　　　　　　　　　　　　　　　　　　　　　　　　　　　　　　　　　　　　　　　　　　　　　　　　　　　　　　　　　　　　　　　　　　　　　　　　　　　　　　　　　　　　　　　　　　　　　　　　　　　　　　　　　　　　　　　　　　　　　　　　　　　　　　　　　　　　　　　　　</a:t>
          </a:r>
          <a:r>
            <a:rPr lang="ja-JP" altLang="ja-JP" sz="1100" b="0" i="0" baseline="0">
              <a:solidFill>
                <a:sysClr val="windowText" lastClr="000000"/>
              </a:solidFill>
              <a:effectLst/>
              <a:latin typeface="+mn-lt"/>
              <a:ea typeface="+mn-ea"/>
              <a:cs typeface="+mn-cs"/>
            </a:rPr>
            <a:t>人件費は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退職手当の減があるも給与・手当など</a:t>
          </a:r>
          <a:r>
            <a:rPr lang="ja-JP" altLang="en-US" sz="1100" b="0" i="0" baseline="0">
              <a:solidFill>
                <a:sysClr val="windowText" lastClr="000000"/>
              </a:solidFill>
              <a:effectLst/>
              <a:latin typeface="+mn-lt"/>
              <a:ea typeface="+mn-ea"/>
              <a:cs typeface="+mn-cs"/>
            </a:rPr>
            <a:t>の増により</a:t>
          </a:r>
          <a:r>
            <a:rPr lang="en-US" altLang="ja-JP" sz="1100" b="0" i="0" baseline="0">
              <a:solidFill>
                <a:sysClr val="windowText" lastClr="000000"/>
              </a:solidFill>
              <a:effectLst/>
              <a:latin typeface="+mn-lt"/>
              <a:ea typeface="+mn-ea"/>
              <a:cs typeface="+mn-cs"/>
            </a:rPr>
            <a:t>807</a:t>
          </a:r>
          <a:r>
            <a:rPr lang="ja-JP" altLang="ja-JP" sz="1100" b="0" i="0" baseline="0">
              <a:solidFill>
                <a:sysClr val="windowText" lastClr="000000"/>
              </a:solidFill>
              <a:effectLst/>
              <a:latin typeface="+mn-lt"/>
              <a:ea typeface="+mn-ea"/>
              <a:cs typeface="+mn-cs"/>
            </a:rPr>
            <a:t>百万円増加</a:t>
          </a:r>
          <a:r>
            <a:rPr lang="ja-JP" altLang="en-US" sz="1100" b="0" i="0" baseline="0">
              <a:solidFill>
                <a:sysClr val="windowText" lastClr="000000"/>
              </a:solidFill>
              <a:effectLst/>
              <a:latin typeface="+mn-lt"/>
              <a:ea typeface="+mn-ea"/>
              <a:cs typeface="+mn-cs"/>
            </a:rPr>
            <a:t>、物件</a:t>
          </a:r>
          <a:r>
            <a:rPr lang="ja-JP" altLang="ja-JP" sz="1100" b="0" i="0" baseline="0">
              <a:solidFill>
                <a:sysClr val="windowText" lastClr="000000"/>
              </a:solidFill>
              <a:effectLst/>
              <a:latin typeface="+mn-lt"/>
              <a:ea typeface="+mn-ea"/>
              <a:cs typeface="+mn-cs"/>
            </a:rPr>
            <a:t>費</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中学校給食デリバリー化の試行による学校給食材料費の皆増などにより</a:t>
          </a:r>
          <a:r>
            <a:rPr lang="en-US" altLang="ja-JP" sz="1100" b="0" i="0" baseline="0">
              <a:solidFill>
                <a:sysClr val="windowText" lastClr="000000"/>
              </a:solidFill>
              <a:effectLst/>
              <a:latin typeface="+mn-lt"/>
              <a:ea typeface="+mn-ea"/>
              <a:cs typeface="+mn-cs"/>
            </a:rPr>
            <a:t>2,055</a:t>
          </a:r>
          <a:r>
            <a:rPr lang="ja-JP" altLang="ja-JP" sz="1100" b="0" i="0" baseline="0">
              <a:solidFill>
                <a:sysClr val="windowText" lastClr="000000"/>
              </a:solidFill>
              <a:effectLst/>
              <a:latin typeface="+mn-lt"/>
              <a:ea typeface="+mn-ea"/>
              <a:cs typeface="+mn-cs"/>
            </a:rPr>
            <a:t>百万円増加、</a:t>
          </a:r>
          <a:r>
            <a:rPr lang="ja-JP" altLang="en-US" sz="1100" b="0" i="0" baseline="0">
              <a:solidFill>
                <a:sysClr val="windowText" lastClr="000000"/>
              </a:solidFill>
              <a:effectLst/>
              <a:latin typeface="+mn-lt"/>
              <a:ea typeface="+mn-ea"/>
              <a:cs typeface="+mn-cs"/>
            </a:rPr>
            <a:t>　　　　　　　　　　　　　　　　　　　　　　　　　　　　　　　　　　　　　　　　　　　　　　　　　　　　　　　　　　　　　　　　　　　　　　　　　　　　　　　　　　　　　　　　　　　　　　　　　　　　　　　　　　　　　　　　　　　　　　　　　　　　　　　　　　　　　　　　　　　　　　　　　　　　　　　　　　　　　　　　　　　　　　　　　　　　　　　　　　　維持補修費は、　市営住宅管理業務を指定管理制度に移行したことによる減などにより</a:t>
          </a:r>
          <a:r>
            <a:rPr lang="en-US" altLang="ja-JP" sz="1100" b="0" i="0" baseline="0">
              <a:solidFill>
                <a:sysClr val="windowText" lastClr="000000"/>
              </a:solidFill>
              <a:effectLst/>
              <a:latin typeface="+mn-lt"/>
              <a:ea typeface="+mn-ea"/>
              <a:cs typeface="+mn-cs"/>
            </a:rPr>
            <a:t>113</a:t>
          </a:r>
          <a:r>
            <a:rPr lang="ja-JP" altLang="en-US" sz="1100" b="0" i="0" baseline="0">
              <a:solidFill>
                <a:sysClr val="windowText" lastClr="000000"/>
              </a:solidFill>
              <a:effectLst/>
              <a:latin typeface="+mn-lt"/>
              <a:ea typeface="+mn-ea"/>
              <a:cs typeface="+mn-cs"/>
            </a:rPr>
            <a:t>百万円減少、扶助費は、児童保育委託費、介護給付費等事業費などの増などにより</a:t>
          </a:r>
          <a:r>
            <a:rPr lang="en-US" altLang="ja-JP" sz="1100" b="0" i="0" baseline="0">
              <a:solidFill>
                <a:sysClr val="windowText" lastClr="000000"/>
              </a:solidFill>
              <a:effectLst/>
              <a:latin typeface="+mn-lt"/>
              <a:ea typeface="+mn-ea"/>
              <a:cs typeface="+mn-cs"/>
            </a:rPr>
            <a:t>1,228</a:t>
          </a:r>
          <a:r>
            <a:rPr lang="ja-JP" altLang="en-US" sz="1100" b="0" i="0" baseline="0">
              <a:solidFill>
                <a:sysClr val="windowText" lastClr="000000"/>
              </a:solidFill>
              <a:effectLst/>
              <a:latin typeface="+mn-lt"/>
              <a:ea typeface="+mn-ea"/>
              <a:cs typeface="+mn-cs"/>
            </a:rPr>
            <a:t>百万円増加、補助費は、運営費負担金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市民病院事業</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、商品券事業などにより</a:t>
          </a:r>
          <a:r>
            <a:rPr lang="en-US" altLang="ja-JP" sz="1100" b="0" i="0" baseline="0">
              <a:solidFill>
                <a:sysClr val="windowText" lastClr="000000"/>
              </a:solidFill>
              <a:effectLst/>
              <a:latin typeface="+mn-lt"/>
              <a:ea typeface="+mn-ea"/>
              <a:cs typeface="+mn-cs"/>
            </a:rPr>
            <a:t>404</a:t>
          </a:r>
          <a:r>
            <a:rPr lang="ja-JP" altLang="en-US" sz="1100" b="0" i="0" baseline="0">
              <a:solidFill>
                <a:sysClr val="windowText" lastClr="000000"/>
              </a:solidFill>
              <a:effectLst/>
              <a:latin typeface="+mn-lt"/>
              <a:ea typeface="+mn-ea"/>
              <a:cs typeface="+mn-cs"/>
            </a:rPr>
            <a:t>増加、　　　　　　　　　　　　　　　　　　　　　　　　　　　　　　　　　　　　　　　　　　　　　　　　　　　　　　　　　　　　　　　　　　　　　　　　　　　　　　　　　　　　　　　　　　　　　　　　　　　　　　　　　　　　　　　　　　　　　　　　　　　　　　　　　　　　　　　　　　　　　　　　　　　　　　　　　　　　　　　　　　　　　　　　　　　　　　　　　　　　　　　　　　　　　　　　　　　　　　　　　　　普通建設事業費の、新規事業関連は、庁舎等整備費の増などがあるも、</a:t>
          </a:r>
          <a:r>
            <a:rPr lang="en-US" altLang="ja-JP" sz="1100" b="0" i="0" baseline="0">
              <a:solidFill>
                <a:sysClr val="windowText" lastClr="000000"/>
              </a:solidFill>
              <a:effectLst/>
              <a:latin typeface="+mn-lt"/>
              <a:ea typeface="+mn-ea"/>
              <a:cs typeface="+mn-cs"/>
            </a:rPr>
            <a:t>H26</a:t>
          </a:r>
          <a:r>
            <a:rPr lang="ja-JP" altLang="en-US" sz="1100" b="0" i="0" baseline="0">
              <a:solidFill>
                <a:sysClr val="windowText" lastClr="000000"/>
              </a:solidFill>
              <a:effectLst/>
              <a:latin typeface="+mn-lt"/>
              <a:ea typeface="+mn-ea"/>
              <a:cs typeface="+mn-cs"/>
            </a:rPr>
            <a:t>に行った自転車駐車場整備工事の皆減、藤沢北口駅前地区整備事業の終了などにより対前年度</a:t>
          </a:r>
          <a:r>
            <a:rPr lang="en-US" altLang="ja-JP" sz="1100" b="0" i="0" baseline="0">
              <a:solidFill>
                <a:sysClr val="windowText" lastClr="000000"/>
              </a:solidFill>
              <a:effectLst/>
              <a:latin typeface="+mn-lt"/>
              <a:ea typeface="+mn-ea"/>
              <a:cs typeface="+mn-cs"/>
            </a:rPr>
            <a:t>431</a:t>
          </a:r>
          <a:r>
            <a:rPr lang="ja-JP" altLang="en-US" sz="1100" b="0" i="0" baseline="0">
              <a:solidFill>
                <a:sysClr val="windowText" lastClr="000000"/>
              </a:solidFill>
              <a:effectLst/>
              <a:latin typeface="+mn-lt"/>
              <a:ea typeface="+mn-ea"/>
              <a:cs typeface="+mn-cs"/>
            </a:rPr>
            <a:t>百万円減少、更新事業関連は、地区センター改築事業費、市立保育所整備費</a:t>
          </a:r>
          <a:r>
            <a:rPr lang="ja-JP" altLang="ja-JP" sz="1100" b="0" i="0" baseline="0">
              <a:solidFill>
                <a:sysClr val="windowText" lastClr="000000"/>
              </a:solidFill>
              <a:effectLst/>
              <a:latin typeface="+mn-lt"/>
              <a:ea typeface="+mn-ea"/>
              <a:cs typeface="+mn-cs"/>
            </a:rPr>
            <a:t>などにより対前年度</a:t>
          </a:r>
          <a:r>
            <a:rPr lang="en-US" altLang="ja-JP" sz="1100" b="0" i="0" baseline="0">
              <a:solidFill>
                <a:sysClr val="windowText" lastClr="000000"/>
              </a:solidFill>
              <a:effectLst/>
              <a:latin typeface="+mn-lt"/>
              <a:ea typeface="+mn-ea"/>
              <a:cs typeface="+mn-cs"/>
            </a:rPr>
            <a:t>1,860</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普通建設事業費</a:t>
          </a:r>
          <a:r>
            <a:rPr lang="ja-JP" altLang="en-US" sz="1100" b="0" i="0" baseline="0">
              <a:solidFill>
                <a:sysClr val="windowText" lastClr="000000"/>
              </a:solidFill>
              <a:effectLst/>
              <a:latin typeface="+mn-lt"/>
              <a:ea typeface="+mn-ea"/>
              <a:cs typeface="+mn-cs"/>
            </a:rPr>
            <a:t>は合計で対前年度</a:t>
          </a:r>
          <a:r>
            <a:rPr lang="en-US" altLang="ja-JP" sz="1100" b="0" i="0" baseline="0">
              <a:solidFill>
                <a:sysClr val="windowText" lastClr="000000"/>
              </a:solidFill>
              <a:effectLst/>
              <a:latin typeface="+mn-lt"/>
              <a:ea typeface="+mn-ea"/>
              <a:cs typeface="+mn-cs"/>
            </a:rPr>
            <a:t>2,291</a:t>
          </a:r>
          <a:r>
            <a:rPr lang="ja-JP" altLang="en-US" sz="1100" b="0" i="0" baseline="0">
              <a:solidFill>
                <a:sysClr val="windowText" lastClr="000000"/>
              </a:solidFill>
              <a:effectLst/>
              <a:latin typeface="+mn-lt"/>
              <a:ea typeface="+mn-ea"/>
              <a:cs typeface="+mn-cs"/>
            </a:rPr>
            <a:t>百万円増加、　　　　　　　　　　　　　　　　　　　　　　　　　　　　　　　　　　　　　　　　　　　　　　　　　　　　　　　　　　　　　　　　　　　　　　　　　　　　　　　　　　　　　　　　　　　　　　　　　　　　　　　　　　　　　　　　　　　　　　　　　　　　　　　　　　　　　　　　　　　　　　　　　　　　　　　　　　　　　　　　　　　　　　　　　　　　　　　　　　　　　　　　　　　　　　　　　　　　　　　　　　　　　　　　　　　　　　　　　　　　　　　　　　　　　公債費は、</a:t>
          </a:r>
          <a:r>
            <a:rPr lang="ja-JP" altLang="ja-JP" sz="1100" b="0" i="0" baseline="0">
              <a:solidFill>
                <a:sysClr val="windowText" lastClr="000000"/>
              </a:solidFill>
              <a:effectLst/>
              <a:latin typeface="+mn-lt"/>
              <a:ea typeface="+mn-ea"/>
              <a:cs typeface="+mn-cs"/>
            </a:rPr>
            <a:t>償還金については償還が進み高金利による借り入れ年度の償還が進んでいるとともに、近年は低金利による資金調達が行われていることから、公債費全体（元利償還金）としては</a:t>
          </a:r>
          <a:r>
            <a:rPr lang="en-US" altLang="ja-JP" sz="1100" b="0" i="0" baseline="0">
              <a:solidFill>
                <a:sysClr val="windowText" lastClr="000000"/>
              </a:solidFill>
              <a:effectLst/>
              <a:latin typeface="+mn-lt"/>
              <a:ea typeface="+mn-ea"/>
              <a:cs typeface="+mn-cs"/>
            </a:rPr>
            <a:t>502</a:t>
          </a:r>
          <a:r>
            <a:rPr lang="ja-JP" altLang="en-US" sz="1100" b="0" i="0" baseline="0">
              <a:solidFill>
                <a:sysClr val="windowText" lastClr="000000"/>
              </a:solidFill>
              <a:effectLst/>
              <a:latin typeface="+mn-lt"/>
              <a:ea typeface="+mn-ea"/>
              <a:cs typeface="+mn-cs"/>
            </a:rPr>
            <a:t>百万円</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、積立金は</a:t>
          </a:r>
          <a:r>
            <a:rPr lang="en-US" altLang="ja-JP" sz="1100" b="0" i="0" baseline="0">
              <a:solidFill>
                <a:sysClr val="windowText" lastClr="000000"/>
              </a:solidFill>
              <a:effectLst/>
              <a:latin typeface="+mn-lt"/>
              <a:ea typeface="+mn-ea"/>
              <a:cs typeface="+mn-cs"/>
            </a:rPr>
            <a:t>4,350</a:t>
          </a:r>
          <a:r>
            <a:rPr lang="ja-JP" altLang="en-US" sz="1100" b="0" i="0" baseline="0">
              <a:solidFill>
                <a:sysClr val="windowText" lastClr="000000"/>
              </a:solidFill>
              <a:effectLst/>
              <a:latin typeface="+mn-lt"/>
              <a:ea typeface="+mn-ea"/>
              <a:cs typeface="+mn-cs"/>
            </a:rPr>
            <a:t>百万円減少、</a:t>
          </a:r>
          <a:r>
            <a:rPr lang="ja-JP" altLang="ja-JP" sz="1100" b="0" i="0" baseline="0">
              <a:solidFill>
                <a:sysClr val="windowText" lastClr="000000"/>
              </a:solidFill>
              <a:effectLst/>
              <a:latin typeface="+mn-lt"/>
              <a:ea typeface="+mn-ea"/>
              <a:cs typeface="+mn-cs"/>
            </a:rPr>
            <a:t>投資及び出資金・貸付金</a:t>
          </a:r>
          <a:r>
            <a:rPr lang="ja-JP" altLang="en-US" sz="1100" b="0" i="0" baseline="0">
              <a:solidFill>
                <a:sysClr val="windowText" lastClr="000000"/>
              </a:solidFill>
              <a:effectLst/>
              <a:latin typeface="+mn-lt"/>
              <a:ea typeface="+mn-ea"/>
              <a:cs typeface="+mn-cs"/>
            </a:rPr>
            <a:t>は、預託金の見直しにより</a:t>
          </a:r>
          <a:r>
            <a:rPr lang="en-US" altLang="ja-JP" sz="1100" b="0" i="0" baseline="0">
              <a:solidFill>
                <a:sysClr val="windowText" lastClr="000000"/>
              </a:solidFill>
              <a:effectLst/>
              <a:latin typeface="+mn-lt"/>
              <a:ea typeface="+mn-ea"/>
              <a:cs typeface="+mn-cs"/>
            </a:rPr>
            <a:t>489</a:t>
          </a:r>
          <a:r>
            <a:rPr lang="ja-JP" altLang="en-US" sz="1100" b="0" i="0" baseline="0">
              <a:solidFill>
                <a:sysClr val="windowText" lastClr="000000"/>
              </a:solidFill>
              <a:effectLst/>
              <a:latin typeface="+mn-lt"/>
              <a:ea typeface="+mn-ea"/>
              <a:cs typeface="+mn-cs"/>
            </a:rPr>
            <a:t>百万円減少、　　　　　　　　　　　　　　　　　　　　　　　　　　　　　　　　　　　　　　　　　　　　　　　　　　　　　　　　　　　　　　　　　　　　　　　　　　　　　　　　　　　　　　　　　　　　　　　　　　　　　　　　　　　　　　繰出金は、保健基盤安定繰出金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国民健康保険</a:t>
          </a:r>
          <a:r>
            <a:rPr lang="en-US" altLang="ja-JP" sz="1100" b="0" i="0" baseline="0">
              <a:solidFill>
                <a:sysClr val="windowText" lastClr="000000"/>
              </a:solidFill>
              <a:effectLst/>
              <a:latin typeface="+mn-lt"/>
              <a:ea typeface="+mn-ea"/>
              <a:cs typeface="+mn-cs"/>
            </a:rPr>
            <a:t>)479</a:t>
          </a:r>
          <a:r>
            <a:rPr lang="ja-JP" altLang="en-US" sz="1100" b="0" i="0" baseline="0">
              <a:solidFill>
                <a:sysClr val="windowText" lastClr="000000"/>
              </a:solidFill>
              <a:effectLst/>
              <a:latin typeface="+mn-lt"/>
              <a:ea typeface="+mn-ea"/>
              <a:cs typeface="+mn-cs"/>
            </a:rPr>
            <a:t>百万円、介護保険事業費特別会計繰出金</a:t>
          </a:r>
          <a:r>
            <a:rPr lang="en-US" altLang="ja-JP" sz="1100" b="0" i="0" baseline="0">
              <a:solidFill>
                <a:sysClr val="windowText" lastClr="000000"/>
              </a:solidFill>
              <a:effectLst/>
              <a:latin typeface="+mn-lt"/>
              <a:ea typeface="+mn-ea"/>
              <a:cs typeface="+mn-cs"/>
            </a:rPr>
            <a:t>224</a:t>
          </a:r>
          <a:r>
            <a:rPr lang="ja-JP" altLang="en-US" sz="1100" b="0" i="0" baseline="0">
              <a:solidFill>
                <a:sysClr val="windowText" lastClr="000000"/>
              </a:solidFill>
              <a:effectLst/>
              <a:latin typeface="+mn-lt"/>
              <a:ea typeface="+mn-ea"/>
              <a:cs typeface="+mn-cs"/>
            </a:rPr>
            <a:t>百万円、運営費繰出金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国民健康保険</a:t>
          </a:r>
          <a:r>
            <a:rPr lang="en-US" altLang="ja-JP" sz="1100" b="0" i="0" baseline="0">
              <a:solidFill>
                <a:sysClr val="windowText" lastClr="000000"/>
              </a:solidFill>
              <a:effectLst/>
              <a:latin typeface="+mn-lt"/>
              <a:ea typeface="+mn-ea"/>
              <a:cs typeface="+mn-cs"/>
            </a:rPr>
            <a:t>)116</a:t>
          </a:r>
          <a:r>
            <a:rPr lang="ja-JP" altLang="en-US" sz="1100" b="0" i="0" baseline="0">
              <a:solidFill>
                <a:sysClr val="windowText" lastClr="000000"/>
              </a:solidFill>
              <a:effectLst/>
              <a:latin typeface="+mn-lt"/>
              <a:ea typeface="+mn-ea"/>
              <a:cs typeface="+mn-cs"/>
            </a:rPr>
            <a:t>百万円の増などにより</a:t>
          </a:r>
          <a:r>
            <a:rPr lang="en-US" altLang="ja-JP" sz="1100" b="0" i="0" baseline="0">
              <a:solidFill>
                <a:sysClr val="windowText" lastClr="000000"/>
              </a:solidFill>
              <a:effectLst/>
              <a:latin typeface="+mn-lt"/>
              <a:ea typeface="+mn-ea"/>
              <a:cs typeface="+mn-cs"/>
            </a:rPr>
            <a:t>682</a:t>
          </a:r>
          <a:r>
            <a:rPr lang="ja-JP" altLang="en-US" sz="1100" b="0" i="0" baseline="0">
              <a:solidFill>
                <a:sysClr val="windowText" lastClr="000000"/>
              </a:solidFill>
              <a:effectLst/>
              <a:latin typeface="+mn-lt"/>
              <a:ea typeface="+mn-ea"/>
              <a:cs typeface="+mn-cs"/>
            </a:rPr>
            <a:t>百万円増加、歳出全体として対前年度</a:t>
          </a:r>
          <a:r>
            <a:rPr lang="en-US" altLang="ja-JP" sz="1100" b="0" i="0" baseline="0">
              <a:solidFill>
                <a:sysClr val="windowText" lastClr="000000"/>
              </a:solidFill>
              <a:effectLst/>
              <a:latin typeface="+mn-lt"/>
              <a:ea typeface="+mn-ea"/>
              <a:cs typeface="+mn-cs"/>
            </a:rPr>
            <a:t>2,012</a:t>
          </a:r>
          <a:r>
            <a:rPr lang="ja-JP" altLang="en-US" sz="1100" b="0" i="0" baseline="0">
              <a:solidFill>
                <a:sysClr val="windowText" lastClr="000000"/>
              </a:solidFill>
              <a:effectLst/>
              <a:latin typeface="+mn-lt"/>
              <a:ea typeface="+mn-ea"/>
              <a:cs typeface="+mn-cs"/>
            </a:rPr>
            <a:t>百万円、率にして</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％の増加となった。　　　　　　　　　　　　　　　　　　　　　</a:t>
          </a:r>
          <a:r>
            <a:rPr lang="ja-JP" altLang="en-US" sz="1100" b="0" i="0" baseline="0">
              <a:solidFill>
                <a:schemeClr val="accent6">
                  <a:lumMod val="50000"/>
                </a:schemeClr>
              </a:solidFill>
              <a:effectLst/>
              <a:latin typeface="+mn-lt"/>
              <a:ea typeface="+mn-ea"/>
              <a:cs typeface="+mn-cs"/>
            </a:rPr>
            <a:t>　　　　　　　　　　　　　　　　　　　　　　　　　　　　　　　　　　　　　　　　　　　　　　　　　　　　　　　　　　　　　　　　　　　　　　　　　　　　　　　　　　　　　　　　　　　　　　　　　　　　　　　　　　　　　　　　　　　　　　　　　　　　　　　　　　　　　　　　　</a:t>
          </a:r>
          <a:r>
            <a:rPr lang="ja-JP" altLang="en-US" sz="1100" b="0" i="0" baseline="0">
              <a:solidFill>
                <a:schemeClr val="dk1"/>
              </a:solidFill>
              <a:effectLst/>
              <a:latin typeface="+mn-lt"/>
              <a:ea typeface="+mn-ea"/>
              <a:cs typeface="+mn-cs"/>
            </a:rPr>
            <a:t>　　　　　　　　　　　　　　　　　　　　　　　　　　　　　　　　　　　　　　　　　　　　　　　　　　　　　　　　　　　　　　　　　　　　　　　　　　　　　　　　　　　　　　　　　　　　　　　　　　　　　　　　　　　　　　　　　　　　　　　　　　　　　　　　　　</a:t>
          </a:r>
          <a:endParaRPr lang="ja-JP" altLang="ja-JP" sz="1400">
            <a:solidFill>
              <a:schemeClr val="accent6">
                <a:lumMod val="50000"/>
              </a:schemeClr>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426,024
420,668
6,957.00
142,369,461
137,040,821
5,069,686
81,984,915
70,334,979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60996</xdr:rowOff>
    </xdr:from>
    <xdr:to>
      <xdr:col>6</xdr:col>
      <xdr:colOff>510540</xdr:colOff>
      <xdr:row>37</xdr:row>
      <xdr:rowOff>36830</xdr:rowOff>
    </xdr:to>
    <xdr:cxnSp macro="">
      <xdr:nvCxnSpPr>
        <xdr:cNvPr id="58" name="直線コネクタ 57"/>
        <xdr:cNvCxnSpPr/>
      </xdr:nvCxnSpPr>
      <xdr:spPr>
        <a:xfrm flipV="1">
          <a:off x="4633595" y="5375946"/>
          <a:ext cx="1270" cy="100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40657</xdr:rowOff>
    </xdr:from>
    <xdr:ext cx="469744" cy="259045"/>
    <xdr:sp macro="" textlink="">
      <xdr:nvSpPr>
        <xdr:cNvPr id="59" name="議会費最小値テキスト"/>
        <xdr:cNvSpPr txBox="1"/>
      </xdr:nvSpPr>
      <xdr:spPr>
        <a:xfrm>
          <a:off x="46863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37</xdr:row>
      <xdr:rowOff>36830</xdr:rowOff>
    </xdr:from>
    <xdr:to>
      <xdr:col>6</xdr:col>
      <xdr:colOff>600075</xdr:colOff>
      <xdr:row>37</xdr:row>
      <xdr:rowOff>36830</xdr:rowOff>
    </xdr:to>
    <xdr:cxnSp macro="">
      <xdr:nvCxnSpPr>
        <xdr:cNvPr id="60" name="直線コネクタ 59"/>
        <xdr:cNvCxnSpPr/>
      </xdr:nvCxnSpPr>
      <xdr:spPr>
        <a:xfrm>
          <a:off x="4546600" y="638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7673</xdr:rowOff>
    </xdr:from>
    <xdr:ext cx="469744" cy="259045"/>
    <xdr:sp macro="" textlink="">
      <xdr:nvSpPr>
        <xdr:cNvPr id="61" name="議会費最大値テキスト"/>
        <xdr:cNvSpPr txBox="1"/>
      </xdr:nvSpPr>
      <xdr:spPr>
        <a:xfrm>
          <a:off x="4686300" y="51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60996</xdr:rowOff>
    </xdr:from>
    <xdr:to>
      <xdr:col>6</xdr:col>
      <xdr:colOff>600075</xdr:colOff>
      <xdr:row>31</xdr:row>
      <xdr:rowOff>60996</xdr:rowOff>
    </xdr:to>
    <xdr:cxnSp macro="">
      <xdr:nvCxnSpPr>
        <xdr:cNvPr id="62" name="直線コネクタ 61"/>
        <xdr:cNvCxnSpPr/>
      </xdr:nvCxnSpPr>
      <xdr:spPr>
        <a:xfrm>
          <a:off x="4546600" y="537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36830</xdr:rowOff>
    </xdr:from>
    <xdr:to>
      <xdr:col>6</xdr:col>
      <xdr:colOff>511175</xdr:colOff>
      <xdr:row>37</xdr:row>
      <xdr:rowOff>61649</xdr:rowOff>
    </xdr:to>
    <xdr:cxnSp macro="">
      <xdr:nvCxnSpPr>
        <xdr:cNvPr id="63" name="直線コネクタ 62"/>
        <xdr:cNvCxnSpPr/>
      </xdr:nvCxnSpPr>
      <xdr:spPr>
        <a:xfrm flipV="1">
          <a:off x="3797300" y="6380480"/>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113737</xdr:rowOff>
    </xdr:from>
    <xdr:ext cx="469744" cy="259045"/>
    <xdr:sp macro="" textlink="">
      <xdr:nvSpPr>
        <xdr:cNvPr id="64" name="議会費平均値テキスト"/>
        <xdr:cNvSpPr txBox="1"/>
      </xdr:nvSpPr>
      <xdr:spPr>
        <a:xfrm>
          <a:off x="4686300" y="577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90860</xdr:rowOff>
    </xdr:from>
    <xdr:to>
      <xdr:col>6</xdr:col>
      <xdr:colOff>561975</xdr:colOff>
      <xdr:row>35</xdr:row>
      <xdr:rowOff>21010</xdr:rowOff>
    </xdr:to>
    <xdr:sp macro="" textlink="">
      <xdr:nvSpPr>
        <xdr:cNvPr id="65" name="フローチャート : 判断 64"/>
        <xdr:cNvSpPr/>
      </xdr:nvSpPr>
      <xdr:spPr>
        <a:xfrm>
          <a:off x="4584700" y="59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61649</xdr:rowOff>
    </xdr:from>
    <xdr:to>
      <xdr:col>5</xdr:col>
      <xdr:colOff>358775</xdr:colOff>
      <xdr:row>37</xdr:row>
      <xdr:rowOff>65568</xdr:rowOff>
    </xdr:to>
    <xdr:cxnSp macro="">
      <xdr:nvCxnSpPr>
        <xdr:cNvPr id="66" name="直線コネクタ 65"/>
        <xdr:cNvCxnSpPr/>
      </xdr:nvCxnSpPr>
      <xdr:spPr>
        <a:xfrm flipV="1">
          <a:off x="2908300" y="640529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103922</xdr:rowOff>
    </xdr:from>
    <xdr:to>
      <xdr:col>5</xdr:col>
      <xdr:colOff>409575</xdr:colOff>
      <xdr:row>35</xdr:row>
      <xdr:rowOff>34072</xdr:rowOff>
    </xdr:to>
    <xdr:sp macro="" textlink="">
      <xdr:nvSpPr>
        <xdr:cNvPr id="67" name="フローチャート : 判断 66"/>
        <xdr:cNvSpPr/>
      </xdr:nvSpPr>
      <xdr:spPr>
        <a:xfrm>
          <a:off x="3746500" y="593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50599</xdr:rowOff>
    </xdr:from>
    <xdr:ext cx="469744" cy="259045"/>
    <xdr:sp macro="" textlink="">
      <xdr:nvSpPr>
        <xdr:cNvPr id="68" name="テキスト ボックス 67"/>
        <xdr:cNvSpPr txBox="1"/>
      </xdr:nvSpPr>
      <xdr:spPr>
        <a:xfrm>
          <a:off x="3562427" y="57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65568</xdr:rowOff>
    </xdr:from>
    <xdr:to>
      <xdr:col>4</xdr:col>
      <xdr:colOff>155575</xdr:colOff>
      <xdr:row>38</xdr:row>
      <xdr:rowOff>56097</xdr:rowOff>
    </xdr:to>
    <xdr:cxnSp macro="">
      <xdr:nvCxnSpPr>
        <xdr:cNvPr id="69" name="直線コネクタ 68"/>
        <xdr:cNvCxnSpPr/>
      </xdr:nvCxnSpPr>
      <xdr:spPr>
        <a:xfrm flipV="1">
          <a:off x="2019300" y="6409218"/>
          <a:ext cx="8890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115026</xdr:rowOff>
    </xdr:from>
    <xdr:to>
      <xdr:col>4</xdr:col>
      <xdr:colOff>206375</xdr:colOff>
      <xdr:row>35</xdr:row>
      <xdr:rowOff>45176</xdr:rowOff>
    </xdr:to>
    <xdr:sp macro="" textlink="">
      <xdr:nvSpPr>
        <xdr:cNvPr id="70" name="フローチャート : 判断 69"/>
        <xdr:cNvSpPr/>
      </xdr:nvSpPr>
      <xdr:spPr>
        <a:xfrm>
          <a:off x="2857500" y="59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61703</xdr:rowOff>
    </xdr:from>
    <xdr:ext cx="469744" cy="259045"/>
    <xdr:sp macro="" textlink="">
      <xdr:nvSpPr>
        <xdr:cNvPr id="71" name="テキスト ボックス 70"/>
        <xdr:cNvSpPr txBox="1"/>
      </xdr:nvSpPr>
      <xdr:spPr>
        <a:xfrm>
          <a:off x="2673427"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38463</xdr:rowOff>
    </xdr:from>
    <xdr:to>
      <xdr:col>2</xdr:col>
      <xdr:colOff>638175</xdr:colOff>
      <xdr:row>38</xdr:row>
      <xdr:rowOff>56097</xdr:rowOff>
    </xdr:to>
    <xdr:cxnSp macro="">
      <xdr:nvCxnSpPr>
        <xdr:cNvPr id="72" name="直線コネクタ 71"/>
        <xdr:cNvCxnSpPr/>
      </xdr:nvCxnSpPr>
      <xdr:spPr>
        <a:xfrm>
          <a:off x="1130300" y="6210663"/>
          <a:ext cx="889000" cy="3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34036</xdr:rowOff>
    </xdr:from>
    <xdr:to>
      <xdr:col>3</xdr:col>
      <xdr:colOff>3175</xdr:colOff>
      <xdr:row>34</xdr:row>
      <xdr:rowOff>135636</xdr:rowOff>
    </xdr:to>
    <xdr:sp macro="" textlink="">
      <xdr:nvSpPr>
        <xdr:cNvPr id="73" name="フローチャート : 判断 72"/>
        <xdr:cNvSpPr/>
      </xdr:nvSpPr>
      <xdr:spPr>
        <a:xfrm>
          <a:off x="1968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152163</xdr:rowOff>
    </xdr:from>
    <xdr:ext cx="469744" cy="259045"/>
    <xdr:sp macro="" textlink="">
      <xdr:nvSpPr>
        <xdr:cNvPr id="74" name="テキスト ボックス 73"/>
        <xdr:cNvSpPr txBox="1"/>
      </xdr:nvSpPr>
      <xdr:spPr>
        <a:xfrm>
          <a:off x="1784427"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27831</xdr:rowOff>
    </xdr:from>
    <xdr:to>
      <xdr:col>1</xdr:col>
      <xdr:colOff>485775</xdr:colOff>
      <xdr:row>33</xdr:row>
      <xdr:rowOff>129431</xdr:rowOff>
    </xdr:to>
    <xdr:sp macro="" textlink="">
      <xdr:nvSpPr>
        <xdr:cNvPr id="75" name="フローチャート : 判断 74"/>
        <xdr:cNvSpPr/>
      </xdr:nvSpPr>
      <xdr:spPr>
        <a:xfrm>
          <a:off x="1079500" y="568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145958</xdr:rowOff>
    </xdr:from>
    <xdr:ext cx="469744" cy="259045"/>
    <xdr:sp macro="" textlink="">
      <xdr:nvSpPr>
        <xdr:cNvPr id="76" name="テキスト ボックス 75"/>
        <xdr:cNvSpPr txBox="1"/>
      </xdr:nvSpPr>
      <xdr:spPr>
        <a:xfrm>
          <a:off x="895427" y="546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157480</xdr:rowOff>
    </xdr:from>
    <xdr:to>
      <xdr:col>6</xdr:col>
      <xdr:colOff>561975</xdr:colOff>
      <xdr:row>37</xdr:row>
      <xdr:rowOff>87630</xdr:rowOff>
    </xdr:to>
    <xdr:sp macro="" textlink="">
      <xdr:nvSpPr>
        <xdr:cNvPr id="82" name="円/楕円 81"/>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72407</xdr:rowOff>
    </xdr:from>
    <xdr:ext cx="469744" cy="259045"/>
    <xdr:sp macro="" textlink="">
      <xdr:nvSpPr>
        <xdr:cNvPr id="83" name="議会費該当値テキスト"/>
        <xdr:cNvSpPr txBox="1"/>
      </xdr:nvSpPr>
      <xdr:spPr>
        <a:xfrm>
          <a:off x="4686300" y="624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10849</xdr:rowOff>
    </xdr:from>
    <xdr:to>
      <xdr:col>5</xdr:col>
      <xdr:colOff>409575</xdr:colOff>
      <xdr:row>37</xdr:row>
      <xdr:rowOff>112449</xdr:rowOff>
    </xdr:to>
    <xdr:sp macro="" textlink="">
      <xdr:nvSpPr>
        <xdr:cNvPr id="84" name="円/楕円 83"/>
        <xdr:cNvSpPr/>
      </xdr:nvSpPr>
      <xdr:spPr>
        <a:xfrm>
          <a:off x="3746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103576</xdr:rowOff>
    </xdr:from>
    <xdr:ext cx="469744" cy="259045"/>
    <xdr:sp macro="" textlink="">
      <xdr:nvSpPr>
        <xdr:cNvPr id="85" name="テキスト ボックス 84"/>
        <xdr:cNvSpPr txBox="1"/>
      </xdr:nvSpPr>
      <xdr:spPr>
        <a:xfrm>
          <a:off x="3562427"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14768</xdr:rowOff>
    </xdr:from>
    <xdr:to>
      <xdr:col>4</xdr:col>
      <xdr:colOff>206375</xdr:colOff>
      <xdr:row>37</xdr:row>
      <xdr:rowOff>116368</xdr:rowOff>
    </xdr:to>
    <xdr:sp macro="" textlink="">
      <xdr:nvSpPr>
        <xdr:cNvPr id="86" name="円/楕円 85"/>
        <xdr:cNvSpPr/>
      </xdr:nvSpPr>
      <xdr:spPr>
        <a:xfrm>
          <a:off x="2857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107495</xdr:rowOff>
    </xdr:from>
    <xdr:ext cx="469744" cy="259045"/>
    <xdr:sp macro="" textlink="">
      <xdr:nvSpPr>
        <xdr:cNvPr id="87" name="テキスト ボックス 86"/>
        <xdr:cNvSpPr txBox="1"/>
      </xdr:nvSpPr>
      <xdr:spPr>
        <a:xfrm>
          <a:off x="2673427" y="64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5297</xdr:rowOff>
    </xdr:from>
    <xdr:to>
      <xdr:col>3</xdr:col>
      <xdr:colOff>3175</xdr:colOff>
      <xdr:row>38</xdr:row>
      <xdr:rowOff>106897</xdr:rowOff>
    </xdr:to>
    <xdr:sp macro="" textlink="">
      <xdr:nvSpPr>
        <xdr:cNvPr id="88" name="円/楕円 87"/>
        <xdr:cNvSpPr/>
      </xdr:nvSpPr>
      <xdr:spPr>
        <a:xfrm>
          <a:off x="19685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98024</xdr:rowOff>
    </xdr:from>
    <xdr:ext cx="469744" cy="259045"/>
    <xdr:sp macro="" textlink="">
      <xdr:nvSpPr>
        <xdr:cNvPr id="89" name="テキスト ボックス 88"/>
        <xdr:cNvSpPr txBox="1"/>
      </xdr:nvSpPr>
      <xdr:spPr>
        <a:xfrm>
          <a:off x="1784427" y="66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159113</xdr:rowOff>
    </xdr:from>
    <xdr:to>
      <xdr:col>1</xdr:col>
      <xdr:colOff>485775</xdr:colOff>
      <xdr:row>36</xdr:row>
      <xdr:rowOff>89263</xdr:rowOff>
    </xdr:to>
    <xdr:sp macro="" textlink="">
      <xdr:nvSpPr>
        <xdr:cNvPr id="90" name="円/楕円 89"/>
        <xdr:cNvSpPr/>
      </xdr:nvSpPr>
      <xdr:spPr>
        <a:xfrm>
          <a:off x="1079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80390</xdr:rowOff>
    </xdr:from>
    <xdr:ext cx="469744" cy="259045"/>
    <xdr:sp macro="" textlink="">
      <xdr:nvSpPr>
        <xdr:cNvPr id="91" name="テキスト ボックス 90"/>
        <xdr:cNvSpPr txBox="1"/>
      </xdr:nvSpPr>
      <xdr:spPr>
        <a:xfrm>
          <a:off x="895427"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8" name="直線コネクタ 117"/>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9"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20" name="直線コネクタ 119"/>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21"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2" name="直線コネクタ 121"/>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159588</xdr:rowOff>
    </xdr:from>
    <xdr:to>
      <xdr:col>6</xdr:col>
      <xdr:colOff>511175</xdr:colOff>
      <xdr:row>55</xdr:row>
      <xdr:rowOff>82746</xdr:rowOff>
    </xdr:to>
    <xdr:cxnSp macro="">
      <xdr:nvCxnSpPr>
        <xdr:cNvPr id="123" name="直線コネクタ 122"/>
        <xdr:cNvCxnSpPr/>
      </xdr:nvCxnSpPr>
      <xdr:spPr>
        <a:xfrm>
          <a:off x="3797300" y="9417888"/>
          <a:ext cx="8382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131662</xdr:rowOff>
    </xdr:from>
    <xdr:ext cx="534377" cy="259045"/>
    <xdr:sp macro="" textlink="">
      <xdr:nvSpPr>
        <xdr:cNvPr id="124" name="総務費平均値テキスト"/>
        <xdr:cNvSpPr txBox="1"/>
      </xdr:nvSpPr>
      <xdr:spPr>
        <a:xfrm>
          <a:off x="4686300" y="956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5" name="フローチャート : 判断 124"/>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159588</xdr:rowOff>
    </xdr:from>
    <xdr:to>
      <xdr:col>5</xdr:col>
      <xdr:colOff>358775</xdr:colOff>
      <xdr:row>56</xdr:row>
      <xdr:rowOff>58351</xdr:rowOff>
    </xdr:to>
    <xdr:cxnSp macro="">
      <xdr:nvCxnSpPr>
        <xdr:cNvPr id="126" name="直線コネクタ 125"/>
        <xdr:cNvCxnSpPr/>
      </xdr:nvCxnSpPr>
      <xdr:spPr>
        <a:xfrm flipV="1">
          <a:off x="2908300" y="941788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7" name="フローチャート : 判断 126"/>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35551</xdr:rowOff>
    </xdr:from>
    <xdr:ext cx="534377" cy="259045"/>
    <xdr:sp macro="" textlink="">
      <xdr:nvSpPr>
        <xdr:cNvPr id="128" name="テキスト ボックス 127"/>
        <xdr:cNvSpPr txBox="1"/>
      </xdr:nvSpPr>
      <xdr:spPr>
        <a:xfrm>
          <a:off x="3530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58351</xdr:rowOff>
    </xdr:from>
    <xdr:to>
      <xdr:col>4</xdr:col>
      <xdr:colOff>155575</xdr:colOff>
      <xdr:row>56</xdr:row>
      <xdr:rowOff>106912</xdr:rowOff>
    </xdr:to>
    <xdr:cxnSp macro="">
      <xdr:nvCxnSpPr>
        <xdr:cNvPr id="129" name="直線コネクタ 128"/>
        <xdr:cNvCxnSpPr/>
      </xdr:nvCxnSpPr>
      <xdr:spPr>
        <a:xfrm flipV="1">
          <a:off x="2019300" y="9659551"/>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30" name="フローチャート : 判断 129"/>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31" name="テキスト ボックス 130"/>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106912</xdr:rowOff>
    </xdr:from>
    <xdr:to>
      <xdr:col>2</xdr:col>
      <xdr:colOff>638175</xdr:colOff>
      <xdr:row>56</xdr:row>
      <xdr:rowOff>147799</xdr:rowOff>
    </xdr:to>
    <xdr:cxnSp macro="">
      <xdr:nvCxnSpPr>
        <xdr:cNvPr id="132" name="直線コネクタ 131"/>
        <xdr:cNvCxnSpPr/>
      </xdr:nvCxnSpPr>
      <xdr:spPr>
        <a:xfrm flipV="1">
          <a:off x="1130300" y="9708112"/>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3" name="フローチャート : 判断 132"/>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4" name="テキスト ボックス 133"/>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5" name="フローチャート : 判断 134"/>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6" name="テキスト ボックス 135"/>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31946</xdr:rowOff>
    </xdr:from>
    <xdr:to>
      <xdr:col>6</xdr:col>
      <xdr:colOff>561975</xdr:colOff>
      <xdr:row>55</xdr:row>
      <xdr:rowOff>133546</xdr:rowOff>
    </xdr:to>
    <xdr:sp macro="" textlink="">
      <xdr:nvSpPr>
        <xdr:cNvPr id="142" name="円/楕円 141"/>
        <xdr:cNvSpPr/>
      </xdr:nvSpPr>
      <xdr:spPr>
        <a:xfrm>
          <a:off x="4584700" y="94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54823</xdr:rowOff>
    </xdr:from>
    <xdr:ext cx="534377" cy="259045"/>
    <xdr:sp macro="" textlink="">
      <xdr:nvSpPr>
        <xdr:cNvPr id="143" name="総務費該当値テキスト"/>
        <xdr:cNvSpPr txBox="1"/>
      </xdr:nvSpPr>
      <xdr:spPr>
        <a:xfrm>
          <a:off x="4686300" y="93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108788</xdr:rowOff>
    </xdr:from>
    <xdr:to>
      <xdr:col>5</xdr:col>
      <xdr:colOff>409575</xdr:colOff>
      <xdr:row>55</xdr:row>
      <xdr:rowOff>38938</xdr:rowOff>
    </xdr:to>
    <xdr:sp macro="" textlink="">
      <xdr:nvSpPr>
        <xdr:cNvPr id="144" name="円/楕円 143"/>
        <xdr:cNvSpPr/>
      </xdr:nvSpPr>
      <xdr:spPr>
        <a:xfrm>
          <a:off x="3746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55465</xdr:rowOff>
    </xdr:from>
    <xdr:ext cx="534377" cy="259045"/>
    <xdr:sp macro="" textlink="">
      <xdr:nvSpPr>
        <xdr:cNvPr id="145" name="テキスト ボックス 144"/>
        <xdr:cNvSpPr txBox="1"/>
      </xdr:nvSpPr>
      <xdr:spPr>
        <a:xfrm>
          <a:off x="3530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7551</xdr:rowOff>
    </xdr:from>
    <xdr:to>
      <xdr:col>4</xdr:col>
      <xdr:colOff>206375</xdr:colOff>
      <xdr:row>56</xdr:row>
      <xdr:rowOff>109151</xdr:rowOff>
    </xdr:to>
    <xdr:sp macro="" textlink="">
      <xdr:nvSpPr>
        <xdr:cNvPr id="146" name="円/楕円 145"/>
        <xdr:cNvSpPr/>
      </xdr:nvSpPr>
      <xdr:spPr>
        <a:xfrm>
          <a:off x="2857500" y="9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100278</xdr:rowOff>
    </xdr:from>
    <xdr:ext cx="534377" cy="259045"/>
    <xdr:sp macro="" textlink="">
      <xdr:nvSpPr>
        <xdr:cNvPr id="147" name="テキスト ボックス 146"/>
        <xdr:cNvSpPr txBox="1"/>
      </xdr:nvSpPr>
      <xdr:spPr>
        <a:xfrm>
          <a:off x="2641111" y="9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56112</xdr:rowOff>
    </xdr:from>
    <xdr:to>
      <xdr:col>3</xdr:col>
      <xdr:colOff>3175</xdr:colOff>
      <xdr:row>56</xdr:row>
      <xdr:rowOff>157712</xdr:rowOff>
    </xdr:to>
    <xdr:sp macro="" textlink="">
      <xdr:nvSpPr>
        <xdr:cNvPr id="148" name="円/楕円 147"/>
        <xdr:cNvSpPr/>
      </xdr:nvSpPr>
      <xdr:spPr>
        <a:xfrm>
          <a:off x="1968500" y="96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148839</xdr:rowOff>
    </xdr:from>
    <xdr:ext cx="534377" cy="259045"/>
    <xdr:sp macro="" textlink="">
      <xdr:nvSpPr>
        <xdr:cNvPr id="149" name="テキスト ボックス 148"/>
        <xdr:cNvSpPr txBox="1"/>
      </xdr:nvSpPr>
      <xdr:spPr>
        <a:xfrm>
          <a:off x="1752111" y="975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96999</xdr:rowOff>
    </xdr:from>
    <xdr:to>
      <xdr:col>1</xdr:col>
      <xdr:colOff>485775</xdr:colOff>
      <xdr:row>57</xdr:row>
      <xdr:rowOff>27149</xdr:rowOff>
    </xdr:to>
    <xdr:sp macro="" textlink="">
      <xdr:nvSpPr>
        <xdr:cNvPr id="150" name="円/楕円 149"/>
        <xdr:cNvSpPr/>
      </xdr:nvSpPr>
      <xdr:spPr>
        <a:xfrm>
          <a:off x="1079500" y="96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18276</xdr:rowOff>
    </xdr:from>
    <xdr:ext cx="534377" cy="259045"/>
    <xdr:sp macro="" textlink="">
      <xdr:nvSpPr>
        <xdr:cNvPr id="151" name="テキスト ボックス 150"/>
        <xdr:cNvSpPr txBox="1"/>
      </xdr:nvSpPr>
      <xdr:spPr>
        <a:xfrm>
          <a:off x="863111" y="97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4" name="直線コネクタ 173"/>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5"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6" name="直線コネクタ 175"/>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7"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8" name="直線コネクタ 177"/>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162418</xdr:rowOff>
    </xdr:from>
    <xdr:to>
      <xdr:col>6</xdr:col>
      <xdr:colOff>511175</xdr:colOff>
      <xdr:row>78</xdr:row>
      <xdr:rowOff>30589</xdr:rowOff>
    </xdr:to>
    <xdr:cxnSp macro="">
      <xdr:nvCxnSpPr>
        <xdr:cNvPr id="179" name="直線コネクタ 178"/>
        <xdr:cNvCxnSpPr/>
      </xdr:nvCxnSpPr>
      <xdr:spPr>
        <a:xfrm flipV="1">
          <a:off x="3797300" y="13364068"/>
          <a:ext cx="8382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80"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81" name="フローチャート : 判断 180"/>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30589</xdr:rowOff>
    </xdr:from>
    <xdr:to>
      <xdr:col>5</xdr:col>
      <xdr:colOff>358775</xdr:colOff>
      <xdr:row>78</xdr:row>
      <xdr:rowOff>75070</xdr:rowOff>
    </xdr:to>
    <xdr:cxnSp macro="">
      <xdr:nvCxnSpPr>
        <xdr:cNvPr id="182" name="直線コネクタ 181"/>
        <xdr:cNvCxnSpPr/>
      </xdr:nvCxnSpPr>
      <xdr:spPr>
        <a:xfrm flipV="1">
          <a:off x="2908300" y="13403689"/>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3" name="フローチャート : 判断 182"/>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4" name="テキスト ボックス 183"/>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75070</xdr:rowOff>
    </xdr:from>
    <xdr:to>
      <xdr:col>4</xdr:col>
      <xdr:colOff>155575</xdr:colOff>
      <xdr:row>78</xdr:row>
      <xdr:rowOff>86716</xdr:rowOff>
    </xdr:to>
    <xdr:cxnSp macro="">
      <xdr:nvCxnSpPr>
        <xdr:cNvPr id="185" name="直線コネクタ 184"/>
        <xdr:cNvCxnSpPr/>
      </xdr:nvCxnSpPr>
      <xdr:spPr>
        <a:xfrm flipV="1">
          <a:off x="2019300" y="13448170"/>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6" name="フローチャート : 判断 185"/>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7" name="テキスト ボックス 186"/>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79925</xdr:rowOff>
    </xdr:from>
    <xdr:to>
      <xdr:col>2</xdr:col>
      <xdr:colOff>638175</xdr:colOff>
      <xdr:row>78</xdr:row>
      <xdr:rowOff>86716</xdr:rowOff>
    </xdr:to>
    <xdr:cxnSp macro="">
      <xdr:nvCxnSpPr>
        <xdr:cNvPr id="188" name="直線コネクタ 187"/>
        <xdr:cNvCxnSpPr/>
      </xdr:nvCxnSpPr>
      <xdr:spPr>
        <a:xfrm>
          <a:off x="1130300" y="13453025"/>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9" name="フローチャート : 判断 188"/>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90" name="テキスト ボックス 189"/>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91" name="フローチャート : 判断 190"/>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2" name="テキスト ボックス 191"/>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111618</xdr:rowOff>
    </xdr:from>
    <xdr:to>
      <xdr:col>6</xdr:col>
      <xdr:colOff>561975</xdr:colOff>
      <xdr:row>78</xdr:row>
      <xdr:rowOff>41768</xdr:rowOff>
    </xdr:to>
    <xdr:sp macro="" textlink="">
      <xdr:nvSpPr>
        <xdr:cNvPr id="198" name="円/楕円 197"/>
        <xdr:cNvSpPr/>
      </xdr:nvSpPr>
      <xdr:spPr>
        <a:xfrm>
          <a:off x="4584700" y="133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90045</xdr:rowOff>
    </xdr:from>
    <xdr:ext cx="599010" cy="259045"/>
    <xdr:sp macro="" textlink="">
      <xdr:nvSpPr>
        <xdr:cNvPr id="199" name="民生費該当値テキスト"/>
        <xdr:cNvSpPr txBox="1"/>
      </xdr:nvSpPr>
      <xdr:spPr>
        <a:xfrm>
          <a:off x="4686300" y="1329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151239</xdr:rowOff>
    </xdr:from>
    <xdr:to>
      <xdr:col>5</xdr:col>
      <xdr:colOff>409575</xdr:colOff>
      <xdr:row>78</xdr:row>
      <xdr:rowOff>81389</xdr:rowOff>
    </xdr:to>
    <xdr:sp macro="" textlink="">
      <xdr:nvSpPr>
        <xdr:cNvPr id="200" name="円/楕円 199"/>
        <xdr:cNvSpPr/>
      </xdr:nvSpPr>
      <xdr:spPr>
        <a:xfrm>
          <a:off x="3746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72516</xdr:rowOff>
    </xdr:from>
    <xdr:ext cx="599010" cy="259045"/>
    <xdr:sp macro="" textlink="">
      <xdr:nvSpPr>
        <xdr:cNvPr id="201" name="テキスト ボックス 200"/>
        <xdr:cNvSpPr txBox="1"/>
      </xdr:nvSpPr>
      <xdr:spPr>
        <a:xfrm>
          <a:off x="3497794" y="1344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24270</xdr:rowOff>
    </xdr:from>
    <xdr:to>
      <xdr:col>4</xdr:col>
      <xdr:colOff>206375</xdr:colOff>
      <xdr:row>78</xdr:row>
      <xdr:rowOff>125870</xdr:rowOff>
    </xdr:to>
    <xdr:sp macro="" textlink="">
      <xdr:nvSpPr>
        <xdr:cNvPr id="202" name="円/楕円 201"/>
        <xdr:cNvSpPr/>
      </xdr:nvSpPr>
      <xdr:spPr>
        <a:xfrm>
          <a:off x="28575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116997</xdr:rowOff>
    </xdr:from>
    <xdr:ext cx="599010" cy="259045"/>
    <xdr:sp macro="" textlink="">
      <xdr:nvSpPr>
        <xdr:cNvPr id="203" name="テキスト ボックス 202"/>
        <xdr:cNvSpPr txBox="1"/>
      </xdr:nvSpPr>
      <xdr:spPr>
        <a:xfrm>
          <a:off x="2608794" y="134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35916</xdr:rowOff>
    </xdr:from>
    <xdr:to>
      <xdr:col>3</xdr:col>
      <xdr:colOff>3175</xdr:colOff>
      <xdr:row>78</xdr:row>
      <xdr:rowOff>137516</xdr:rowOff>
    </xdr:to>
    <xdr:sp macro="" textlink="">
      <xdr:nvSpPr>
        <xdr:cNvPr id="204" name="円/楕円 203"/>
        <xdr:cNvSpPr/>
      </xdr:nvSpPr>
      <xdr:spPr>
        <a:xfrm>
          <a:off x="1968500" y="134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128643</xdr:rowOff>
    </xdr:from>
    <xdr:ext cx="599010" cy="259045"/>
    <xdr:sp macro="" textlink="">
      <xdr:nvSpPr>
        <xdr:cNvPr id="205" name="テキスト ボックス 204"/>
        <xdr:cNvSpPr txBox="1"/>
      </xdr:nvSpPr>
      <xdr:spPr>
        <a:xfrm>
          <a:off x="1719794" y="1350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29125</xdr:rowOff>
    </xdr:from>
    <xdr:to>
      <xdr:col>1</xdr:col>
      <xdr:colOff>485775</xdr:colOff>
      <xdr:row>78</xdr:row>
      <xdr:rowOff>130725</xdr:rowOff>
    </xdr:to>
    <xdr:sp macro="" textlink="">
      <xdr:nvSpPr>
        <xdr:cNvPr id="206" name="円/楕円 205"/>
        <xdr:cNvSpPr/>
      </xdr:nvSpPr>
      <xdr:spPr>
        <a:xfrm>
          <a:off x="1079500" y="134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121852</xdr:rowOff>
    </xdr:from>
    <xdr:ext cx="599010" cy="259045"/>
    <xdr:sp macro="" textlink="">
      <xdr:nvSpPr>
        <xdr:cNvPr id="207" name="テキスト ボックス 206"/>
        <xdr:cNvSpPr txBox="1"/>
      </xdr:nvSpPr>
      <xdr:spPr>
        <a:xfrm>
          <a:off x="830794" y="134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4" name="直線コネクタ 233"/>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5"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6" name="直線コネクタ 235"/>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7"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8" name="直線コネクタ 237"/>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20501</xdr:rowOff>
    </xdr:from>
    <xdr:to>
      <xdr:col>6</xdr:col>
      <xdr:colOff>511175</xdr:colOff>
      <xdr:row>95</xdr:row>
      <xdr:rowOff>67201</xdr:rowOff>
    </xdr:to>
    <xdr:cxnSp macro="">
      <xdr:nvCxnSpPr>
        <xdr:cNvPr id="239" name="直線コネクタ 238"/>
        <xdr:cNvCxnSpPr/>
      </xdr:nvCxnSpPr>
      <xdr:spPr>
        <a:xfrm flipV="1">
          <a:off x="3797300" y="16308251"/>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40"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41" name="フローチャート : 判断 240"/>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26543</xdr:rowOff>
    </xdr:from>
    <xdr:to>
      <xdr:col>5</xdr:col>
      <xdr:colOff>358775</xdr:colOff>
      <xdr:row>95</xdr:row>
      <xdr:rowOff>67201</xdr:rowOff>
    </xdr:to>
    <xdr:cxnSp macro="">
      <xdr:nvCxnSpPr>
        <xdr:cNvPr id="242" name="直線コネクタ 241"/>
        <xdr:cNvCxnSpPr/>
      </xdr:nvCxnSpPr>
      <xdr:spPr>
        <a:xfrm>
          <a:off x="2908300" y="16314293"/>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3" name="フローチャート : 判断 242"/>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4" name="テキスト ボックス 243"/>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131993</xdr:rowOff>
    </xdr:from>
    <xdr:to>
      <xdr:col>4</xdr:col>
      <xdr:colOff>155575</xdr:colOff>
      <xdr:row>95</xdr:row>
      <xdr:rowOff>26543</xdr:rowOff>
    </xdr:to>
    <xdr:cxnSp macro="">
      <xdr:nvCxnSpPr>
        <xdr:cNvPr id="245" name="直線コネクタ 244"/>
        <xdr:cNvCxnSpPr/>
      </xdr:nvCxnSpPr>
      <xdr:spPr>
        <a:xfrm>
          <a:off x="2019300" y="16076843"/>
          <a:ext cx="889000" cy="23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6" name="フローチャート : 判断 245"/>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7" name="テキスト ボックス 246"/>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131993</xdr:rowOff>
    </xdr:from>
    <xdr:to>
      <xdr:col>2</xdr:col>
      <xdr:colOff>638175</xdr:colOff>
      <xdr:row>94</xdr:row>
      <xdr:rowOff>140940</xdr:rowOff>
    </xdr:to>
    <xdr:cxnSp macro="">
      <xdr:nvCxnSpPr>
        <xdr:cNvPr id="248" name="直線コネクタ 247"/>
        <xdr:cNvCxnSpPr/>
      </xdr:nvCxnSpPr>
      <xdr:spPr>
        <a:xfrm flipV="1">
          <a:off x="1130300" y="16076843"/>
          <a:ext cx="889000" cy="18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9" name="フローチャート : 判断 248"/>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50" name="テキスト ボックス 249"/>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51" name="フローチャート : 判断 250"/>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2" name="テキスト ボックス 251"/>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141151</xdr:rowOff>
    </xdr:from>
    <xdr:to>
      <xdr:col>6</xdr:col>
      <xdr:colOff>561975</xdr:colOff>
      <xdr:row>95</xdr:row>
      <xdr:rowOff>71301</xdr:rowOff>
    </xdr:to>
    <xdr:sp macro="" textlink="">
      <xdr:nvSpPr>
        <xdr:cNvPr id="258" name="円/楕円 257"/>
        <xdr:cNvSpPr/>
      </xdr:nvSpPr>
      <xdr:spPr>
        <a:xfrm>
          <a:off x="4584700" y="16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164028</xdr:rowOff>
    </xdr:from>
    <xdr:ext cx="534377" cy="259045"/>
    <xdr:sp macro="" textlink="">
      <xdr:nvSpPr>
        <xdr:cNvPr id="259" name="衛生費該当値テキスト"/>
        <xdr:cNvSpPr txBox="1"/>
      </xdr:nvSpPr>
      <xdr:spPr>
        <a:xfrm>
          <a:off x="4686300" y="161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16401</xdr:rowOff>
    </xdr:from>
    <xdr:to>
      <xdr:col>5</xdr:col>
      <xdr:colOff>409575</xdr:colOff>
      <xdr:row>95</xdr:row>
      <xdr:rowOff>118001</xdr:rowOff>
    </xdr:to>
    <xdr:sp macro="" textlink="">
      <xdr:nvSpPr>
        <xdr:cNvPr id="260" name="円/楕円 259"/>
        <xdr:cNvSpPr/>
      </xdr:nvSpPr>
      <xdr:spPr>
        <a:xfrm>
          <a:off x="3746500" y="163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134528</xdr:rowOff>
    </xdr:from>
    <xdr:ext cx="534377" cy="259045"/>
    <xdr:sp macro="" textlink="">
      <xdr:nvSpPr>
        <xdr:cNvPr id="261" name="テキスト ボックス 260"/>
        <xdr:cNvSpPr txBox="1"/>
      </xdr:nvSpPr>
      <xdr:spPr>
        <a:xfrm>
          <a:off x="3530111" y="160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147193</xdr:rowOff>
    </xdr:from>
    <xdr:to>
      <xdr:col>4</xdr:col>
      <xdr:colOff>206375</xdr:colOff>
      <xdr:row>95</xdr:row>
      <xdr:rowOff>77343</xdr:rowOff>
    </xdr:to>
    <xdr:sp macro="" textlink="">
      <xdr:nvSpPr>
        <xdr:cNvPr id="262" name="円/楕円 261"/>
        <xdr:cNvSpPr/>
      </xdr:nvSpPr>
      <xdr:spPr>
        <a:xfrm>
          <a:off x="28575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93870</xdr:rowOff>
    </xdr:from>
    <xdr:ext cx="534377" cy="259045"/>
    <xdr:sp macro="" textlink="">
      <xdr:nvSpPr>
        <xdr:cNvPr id="263" name="テキスト ボックス 262"/>
        <xdr:cNvSpPr txBox="1"/>
      </xdr:nvSpPr>
      <xdr:spPr>
        <a:xfrm>
          <a:off x="2641111" y="160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81193</xdr:rowOff>
    </xdr:from>
    <xdr:to>
      <xdr:col>3</xdr:col>
      <xdr:colOff>3175</xdr:colOff>
      <xdr:row>94</xdr:row>
      <xdr:rowOff>11343</xdr:rowOff>
    </xdr:to>
    <xdr:sp macro="" textlink="">
      <xdr:nvSpPr>
        <xdr:cNvPr id="264" name="円/楕円 263"/>
        <xdr:cNvSpPr/>
      </xdr:nvSpPr>
      <xdr:spPr>
        <a:xfrm>
          <a:off x="1968500" y="160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27870</xdr:rowOff>
    </xdr:from>
    <xdr:ext cx="534377" cy="259045"/>
    <xdr:sp macro="" textlink="">
      <xdr:nvSpPr>
        <xdr:cNvPr id="265" name="テキスト ボックス 264"/>
        <xdr:cNvSpPr txBox="1"/>
      </xdr:nvSpPr>
      <xdr:spPr>
        <a:xfrm>
          <a:off x="1752111" y="158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90140</xdr:rowOff>
    </xdr:from>
    <xdr:to>
      <xdr:col>1</xdr:col>
      <xdr:colOff>485775</xdr:colOff>
      <xdr:row>95</xdr:row>
      <xdr:rowOff>20290</xdr:rowOff>
    </xdr:to>
    <xdr:sp macro="" textlink="">
      <xdr:nvSpPr>
        <xdr:cNvPr id="266" name="円/楕円 265"/>
        <xdr:cNvSpPr/>
      </xdr:nvSpPr>
      <xdr:spPr>
        <a:xfrm>
          <a:off x="1079500" y="162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36817</xdr:rowOff>
    </xdr:from>
    <xdr:ext cx="534377" cy="259045"/>
    <xdr:sp macro="" textlink="">
      <xdr:nvSpPr>
        <xdr:cNvPr id="267" name="テキスト ボックス 266"/>
        <xdr:cNvSpPr txBox="1"/>
      </xdr:nvSpPr>
      <xdr:spPr>
        <a:xfrm>
          <a:off x="863111" y="1598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9" name="直線コネクタ 288"/>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90"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91" name="直線コネクタ 290"/>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92"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93" name="直線コネクタ 292"/>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146558</xdr:rowOff>
    </xdr:from>
    <xdr:to>
      <xdr:col>15</xdr:col>
      <xdr:colOff>180975</xdr:colOff>
      <xdr:row>35</xdr:row>
      <xdr:rowOff>122326</xdr:rowOff>
    </xdr:to>
    <xdr:cxnSp macro="">
      <xdr:nvCxnSpPr>
        <xdr:cNvPr id="294" name="直線コネクタ 293"/>
        <xdr:cNvCxnSpPr/>
      </xdr:nvCxnSpPr>
      <xdr:spPr>
        <a:xfrm>
          <a:off x="9639300" y="5975858"/>
          <a:ext cx="8382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112590</xdr:rowOff>
    </xdr:from>
    <xdr:ext cx="378565" cy="259045"/>
    <xdr:sp macro="" textlink="">
      <xdr:nvSpPr>
        <xdr:cNvPr id="295" name="労働費平均値テキスト"/>
        <xdr:cNvSpPr txBox="1"/>
      </xdr:nvSpPr>
      <xdr:spPr>
        <a:xfrm>
          <a:off x="10528300" y="6284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6" name="フローチャート : 判断 295"/>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49631</xdr:rowOff>
    </xdr:from>
    <xdr:to>
      <xdr:col>14</xdr:col>
      <xdr:colOff>28575</xdr:colOff>
      <xdr:row>34</xdr:row>
      <xdr:rowOff>146558</xdr:rowOff>
    </xdr:to>
    <xdr:cxnSp macro="">
      <xdr:nvCxnSpPr>
        <xdr:cNvPr id="297" name="直線コネクタ 296"/>
        <xdr:cNvCxnSpPr/>
      </xdr:nvCxnSpPr>
      <xdr:spPr>
        <a:xfrm>
          <a:off x="8750300" y="587893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8" name="フローチャート : 判断 297"/>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9" name="テキスト ボックス 298"/>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130099</xdr:rowOff>
    </xdr:from>
    <xdr:to>
      <xdr:col>12</xdr:col>
      <xdr:colOff>511175</xdr:colOff>
      <xdr:row>34</xdr:row>
      <xdr:rowOff>49631</xdr:rowOff>
    </xdr:to>
    <xdr:cxnSp macro="">
      <xdr:nvCxnSpPr>
        <xdr:cNvPr id="300" name="直線コネクタ 299"/>
        <xdr:cNvCxnSpPr/>
      </xdr:nvCxnSpPr>
      <xdr:spPr>
        <a:xfrm>
          <a:off x="7861300" y="5787949"/>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301" name="フローチャート : 判断 300"/>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2" name="テキスト ボックス 301"/>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83922</xdr:rowOff>
    </xdr:from>
    <xdr:to>
      <xdr:col>11</xdr:col>
      <xdr:colOff>307975</xdr:colOff>
      <xdr:row>33</xdr:row>
      <xdr:rowOff>130099</xdr:rowOff>
    </xdr:to>
    <xdr:cxnSp macro="">
      <xdr:nvCxnSpPr>
        <xdr:cNvPr id="303" name="直線コネクタ 302"/>
        <xdr:cNvCxnSpPr/>
      </xdr:nvCxnSpPr>
      <xdr:spPr>
        <a:xfrm>
          <a:off x="6972300" y="5570322"/>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4" name="フローチャート : 判断 303"/>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5" name="テキスト ボックス 304"/>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6" name="フローチャート : 判断 305"/>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7" name="テキスト ボックス 306"/>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71526</xdr:rowOff>
    </xdr:from>
    <xdr:to>
      <xdr:col>15</xdr:col>
      <xdr:colOff>231775</xdr:colOff>
      <xdr:row>36</xdr:row>
      <xdr:rowOff>1676</xdr:rowOff>
    </xdr:to>
    <xdr:sp macro="" textlink="">
      <xdr:nvSpPr>
        <xdr:cNvPr id="313" name="円/楕円 312"/>
        <xdr:cNvSpPr/>
      </xdr:nvSpPr>
      <xdr:spPr>
        <a:xfrm>
          <a:off x="104267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94403</xdr:rowOff>
    </xdr:from>
    <xdr:ext cx="469744" cy="259045"/>
    <xdr:sp macro="" textlink="">
      <xdr:nvSpPr>
        <xdr:cNvPr id="314" name="労働費該当値テキスト"/>
        <xdr:cNvSpPr txBox="1"/>
      </xdr:nvSpPr>
      <xdr:spPr>
        <a:xfrm>
          <a:off x="10528300" y="59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95758</xdr:rowOff>
    </xdr:from>
    <xdr:to>
      <xdr:col>14</xdr:col>
      <xdr:colOff>79375</xdr:colOff>
      <xdr:row>35</xdr:row>
      <xdr:rowOff>25908</xdr:rowOff>
    </xdr:to>
    <xdr:sp macro="" textlink="">
      <xdr:nvSpPr>
        <xdr:cNvPr id="315" name="円/楕円 314"/>
        <xdr:cNvSpPr/>
      </xdr:nvSpPr>
      <xdr:spPr>
        <a:xfrm>
          <a:off x="9588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42435</xdr:rowOff>
    </xdr:from>
    <xdr:ext cx="469744" cy="259045"/>
    <xdr:sp macro="" textlink="">
      <xdr:nvSpPr>
        <xdr:cNvPr id="316" name="テキスト ボックス 315"/>
        <xdr:cNvSpPr txBox="1"/>
      </xdr:nvSpPr>
      <xdr:spPr>
        <a:xfrm>
          <a:off x="9404427"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170281</xdr:rowOff>
    </xdr:from>
    <xdr:to>
      <xdr:col>12</xdr:col>
      <xdr:colOff>561975</xdr:colOff>
      <xdr:row>34</xdr:row>
      <xdr:rowOff>100431</xdr:rowOff>
    </xdr:to>
    <xdr:sp macro="" textlink="">
      <xdr:nvSpPr>
        <xdr:cNvPr id="317" name="円/楕円 316"/>
        <xdr:cNvSpPr/>
      </xdr:nvSpPr>
      <xdr:spPr>
        <a:xfrm>
          <a:off x="8699500" y="5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116958</xdr:rowOff>
    </xdr:from>
    <xdr:ext cx="469744" cy="259045"/>
    <xdr:sp macro="" textlink="">
      <xdr:nvSpPr>
        <xdr:cNvPr id="318" name="テキスト ボックス 317"/>
        <xdr:cNvSpPr txBox="1"/>
      </xdr:nvSpPr>
      <xdr:spPr>
        <a:xfrm>
          <a:off x="8515427" y="5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79299</xdr:rowOff>
    </xdr:from>
    <xdr:to>
      <xdr:col>11</xdr:col>
      <xdr:colOff>358775</xdr:colOff>
      <xdr:row>34</xdr:row>
      <xdr:rowOff>9449</xdr:rowOff>
    </xdr:to>
    <xdr:sp macro="" textlink="">
      <xdr:nvSpPr>
        <xdr:cNvPr id="319" name="円/楕円 318"/>
        <xdr:cNvSpPr/>
      </xdr:nvSpPr>
      <xdr:spPr>
        <a:xfrm>
          <a:off x="7810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25976</xdr:rowOff>
    </xdr:from>
    <xdr:ext cx="469744" cy="259045"/>
    <xdr:sp macro="" textlink="">
      <xdr:nvSpPr>
        <xdr:cNvPr id="320" name="テキスト ボックス 319"/>
        <xdr:cNvSpPr txBox="1"/>
      </xdr:nvSpPr>
      <xdr:spPr>
        <a:xfrm>
          <a:off x="7626427"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33122</xdr:rowOff>
    </xdr:from>
    <xdr:to>
      <xdr:col>10</xdr:col>
      <xdr:colOff>155575</xdr:colOff>
      <xdr:row>32</xdr:row>
      <xdr:rowOff>134722</xdr:rowOff>
    </xdr:to>
    <xdr:sp macro="" textlink="">
      <xdr:nvSpPr>
        <xdr:cNvPr id="321" name="円/楕円 320"/>
        <xdr:cNvSpPr/>
      </xdr:nvSpPr>
      <xdr:spPr>
        <a:xfrm>
          <a:off x="6921500" y="55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151249</xdr:rowOff>
    </xdr:from>
    <xdr:ext cx="469744" cy="259045"/>
    <xdr:sp macro="" textlink="">
      <xdr:nvSpPr>
        <xdr:cNvPr id="322" name="テキスト ボックス 321"/>
        <xdr:cNvSpPr txBox="1"/>
      </xdr:nvSpPr>
      <xdr:spPr>
        <a:xfrm>
          <a:off x="6737427" y="52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8" name="直線コネクタ 347"/>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51"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52" name="直線コネクタ 351"/>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122392</xdr:rowOff>
    </xdr:from>
    <xdr:to>
      <xdr:col>15</xdr:col>
      <xdr:colOff>180975</xdr:colOff>
      <xdr:row>58</xdr:row>
      <xdr:rowOff>67092</xdr:rowOff>
    </xdr:to>
    <xdr:cxnSp macro="">
      <xdr:nvCxnSpPr>
        <xdr:cNvPr id="353" name="直線コネクタ 352"/>
        <xdr:cNvCxnSpPr/>
      </xdr:nvCxnSpPr>
      <xdr:spPr>
        <a:xfrm>
          <a:off x="9639300" y="9895042"/>
          <a:ext cx="838200" cy="1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4"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5" name="フローチャート : 判断 354"/>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122392</xdr:rowOff>
    </xdr:from>
    <xdr:to>
      <xdr:col>14</xdr:col>
      <xdr:colOff>28575</xdr:colOff>
      <xdr:row>58</xdr:row>
      <xdr:rowOff>71011</xdr:rowOff>
    </xdr:to>
    <xdr:cxnSp macro="">
      <xdr:nvCxnSpPr>
        <xdr:cNvPr id="356" name="直線コネクタ 355"/>
        <xdr:cNvCxnSpPr/>
      </xdr:nvCxnSpPr>
      <xdr:spPr>
        <a:xfrm flipV="1">
          <a:off x="8750300" y="9895042"/>
          <a:ext cx="889000" cy="1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7" name="フローチャート : 判断 356"/>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8" name="テキスト ボックス 357"/>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24638</xdr:rowOff>
    </xdr:from>
    <xdr:to>
      <xdr:col>12</xdr:col>
      <xdr:colOff>511175</xdr:colOff>
      <xdr:row>58</xdr:row>
      <xdr:rowOff>71011</xdr:rowOff>
    </xdr:to>
    <xdr:cxnSp macro="">
      <xdr:nvCxnSpPr>
        <xdr:cNvPr id="359" name="直線コネクタ 358"/>
        <xdr:cNvCxnSpPr/>
      </xdr:nvCxnSpPr>
      <xdr:spPr>
        <a:xfrm>
          <a:off x="7861300" y="9968738"/>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60" name="フローチャート : 判断 359"/>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61" name="テキスト ボックス 360"/>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24638</xdr:rowOff>
    </xdr:from>
    <xdr:to>
      <xdr:col>11</xdr:col>
      <xdr:colOff>307975</xdr:colOff>
      <xdr:row>58</xdr:row>
      <xdr:rowOff>144381</xdr:rowOff>
    </xdr:to>
    <xdr:cxnSp macro="">
      <xdr:nvCxnSpPr>
        <xdr:cNvPr id="362" name="直線コネクタ 361"/>
        <xdr:cNvCxnSpPr/>
      </xdr:nvCxnSpPr>
      <xdr:spPr>
        <a:xfrm flipV="1">
          <a:off x="6972300" y="9968738"/>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63" name="フローチャート : 判断 362"/>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4" name="テキスト ボックス 363"/>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5" name="フローチャート : 判断 364"/>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6" name="テキスト ボックス 365"/>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16292</xdr:rowOff>
    </xdr:from>
    <xdr:to>
      <xdr:col>15</xdr:col>
      <xdr:colOff>231775</xdr:colOff>
      <xdr:row>58</xdr:row>
      <xdr:rowOff>117892</xdr:rowOff>
    </xdr:to>
    <xdr:sp macro="" textlink="">
      <xdr:nvSpPr>
        <xdr:cNvPr id="372" name="円/楕円 371"/>
        <xdr:cNvSpPr/>
      </xdr:nvSpPr>
      <xdr:spPr>
        <a:xfrm>
          <a:off x="10426700" y="99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166169</xdr:rowOff>
    </xdr:from>
    <xdr:ext cx="469744" cy="259045"/>
    <xdr:sp macro="" textlink="">
      <xdr:nvSpPr>
        <xdr:cNvPr id="373" name="農林水産業費該当値テキスト"/>
        <xdr:cNvSpPr txBox="1"/>
      </xdr:nvSpPr>
      <xdr:spPr>
        <a:xfrm>
          <a:off x="10528300" y="99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71592</xdr:rowOff>
    </xdr:from>
    <xdr:to>
      <xdr:col>14</xdr:col>
      <xdr:colOff>79375</xdr:colOff>
      <xdr:row>58</xdr:row>
      <xdr:rowOff>1742</xdr:rowOff>
    </xdr:to>
    <xdr:sp macro="" textlink="">
      <xdr:nvSpPr>
        <xdr:cNvPr id="374" name="円/楕円 373"/>
        <xdr:cNvSpPr/>
      </xdr:nvSpPr>
      <xdr:spPr>
        <a:xfrm>
          <a:off x="9588500" y="98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164319</xdr:rowOff>
    </xdr:from>
    <xdr:ext cx="469744" cy="259045"/>
    <xdr:sp macro="" textlink="">
      <xdr:nvSpPr>
        <xdr:cNvPr id="375" name="テキスト ボックス 374"/>
        <xdr:cNvSpPr txBox="1"/>
      </xdr:nvSpPr>
      <xdr:spPr>
        <a:xfrm>
          <a:off x="9404427" y="993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20211</xdr:rowOff>
    </xdr:from>
    <xdr:to>
      <xdr:col>12</xdr:col>
      <xdr:colOff>561975</xdr:colOff>
      <xdr:row>58</xdr:row>
      <xdr:rowOff>121811</xdr:rowOff>
    </xdr:to>
    <xdr:sp macro="" textlink="">
      <xdr:nvSpPr>
        <xdr:cNvPr id="376" name="円/楕円 375"/>
        <xdr:cNvSpPr/>
      </xdr:nvSpPr>
      <xdr:spPr>
        <a:xfrm>
          <a:off x="8699500" y="99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112938</xdr:rowOff>
    </xdr:from>
    <xdr:ext cx="469744" cy="259045"/>
    <xdr:sp macro="" textlink="">
      <xdr:nvSpPr>
        <xdr:cNvPr id="377" name="テキスト ボックス 376"/>
        <xdr:cNvSpPr txBox="1"/>
      </xdr:nvSpPr>
      <xdr:spPr>
        <a:xfrm>
          <a:off x="8515427" y="100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145288</xdr:rowOff>
    </xdr:from>
    <xdr:to>
      <xdr:col>11</xdr:col>
      <xdr:colOff>358775</xdr:colOff>
      <xdr:row>58</xdr:row>
      <xdr:rowOff>75438</xdr:rowOff>
    </xdr:to>
    <xdr:sp macro="" textlink="">
      <xdr:nvSpPr>
        <xdr:cNvPr id="378" name="円/楕円 377"/>
        <xdr:cNvSpPr/>
      </xdr:nvSpPr>
      <xdr:spPr>
        <a:xfrm>
          <a:off x="7810500" y="99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66565</xdr:rowOff>
    </xdr:from>
    <xdr:ext cx="469744" cy="259045"/>
    <xdr:sp macro="" textlink="">
      <xdr:nvSpPr>
        <xdr:cNvPr id="379" name="テキスト ボックス 378"/>
        <xdr:cNvSpPr txBox="1"/>
      </xdr:nvSpPr>
      <xdr:spPr>
        <a:xfrm>
          <a:off x="762642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93581</xdr:rowOff>
    </xdr:from>
    <xdr:to>
      <xdr:col>10</xdr:col>
      <xdr:colOff>155575</xdr:colOff>
      <xdr:row>59</xdr:row>
      <xdr:rowOff>23731</xdr:rowOff>
    </xdr:to>
    <xdr:sp macro="" textlink="">
      <xdr:nvSpPr>
        <xdr:cNvPr id="380" name="円/楕円 379"/>
        <xdr:cNvSpPr/>
      </xdr:nvSpPr>
      <xdr:spPr>
        <a:xfrm>
          <a:off x="6921500" y="100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14858</xdr:rowOff>
    </xdr:from>
    <xdr:ext cx="469744" cy="259045"/>
    <xdr:sp macro="" textlink="">
      <xdr:nvSpPr>
        <xdr:cNvPr id="381" name="テキスト ボックス 380"/>
        <xdr:cNvSpPr txBox="1"/>
      </xdr:nvSpPr>
      <xdr:spPr>
        <a:xfrm>
          <a:off x="6737427" y="101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5" name="直線コネクタ 404"/>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6"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7" name="直線コネクタ 406"/>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8"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9" name="直線コネクタ 408"/>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145186</xdr:rowOff>
    </xdr:from>
    <xdr:to>
      <xdr:col>15</xdr:col>
      <xdr:colOff>180975</xdr:colOff>
      <xdr:row>77</xdr:row>
      <xdr:rowOff>154026</xdr:rowOff>
    </xdr:to>
    <xdr:cxnSp macro="">
      <xdr:nvCxnSpPr>
        <xdr:cNvPr id="410" name="直線コネクタ 409"/>
        <xdr:cNvCxnSpPr/>
      </xdr:nvCxnSpPr>
      <xdr:spPr>
        <a:xfrm>
          <a:off x="9639300" y="13346836"/>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11"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12" name="フローチャート : 判断 411"/>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99543</xdr:rowOff>
    </xdr:from>
    <xdr:to>
      <xdr:col>14</xdr:col>
      <xdr:colOff>28575</xdr:colOff>
      <xdr:row>77</xdr:row>
      <xdr:rowOff>145186</xdr:rowOff>
    </xdr:to>
    <xdr:cxnSp macro="">
      <xdr:nvCxnSpPr>
        <xdr:cNvPr id="413" name="直線コネクタ 412"/>
        <xdr:cNvCxnSpPr/>
      </xdr:nvCxnSpPr>
      <xdr:spPr>
        <a:xfrm>
          <a:off x="8750300" y="13301193"/>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4" name="フローチャート : 判断 413"/>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5" name="テキスト ボックス 414"/>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99543</xdr:rowOff>
    </xdr:from>
    <xdr:to>
      <xdr:col>12</xdr:col>
      <xdr:colOff>511175</xdr:colOff>
      <xdr:row>77</xdr:row>
      <xdr:rowOff>99924</xdr:rowOff>
    </xdr:to>
    <xdr:cxnSp macro="">
      <xdr:nvCxnSpPr>
        <xdr:cNvPr id="416" name="直線コネクタ 415"/>
        <xdr:cNvCxnSpPr/>
      </xdr:nvCxnSpPr>
      <xdr:spPr>
        <a:xfrm flipV="1">
          <a:off x="7861300" y="1330119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7" name="フローチャート : 判断 416"/>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8" name="テキスト ボックス 417"/>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99924</xdr:rowOff>
    </xdr:from>
    <xdr:to>
      <xdr:col>11</xdr:col>
      <xdr:colOff>307975</xdr:colOff>
      <xdr:row>77</xdr:row>
      <xdr:rowOff>111506</xdr:rowOff>
    </xdr:to>
    <xdr:cxnSp macro="">
      <xdr:nvCxnSpPr>
        <xdr:cNvPr id="419" name="直線コネクタ 418"/>
        <xdr:cNvCxnSpPr/>
      </xdr:nvCxnSpPr>
      <xdr:spPr>
        <a:xfrm flipV="1">
          <a:off x="6972300" y="1330157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20" name="フローチャート : 判断 419"/>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21" name="テキスト ボックス 420"/>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22" name="フローチャート : 判断 421"/>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23" name="テキスト ボックス 422"/>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103226</xdr:rowOff>
    </xdr:from>
    <xdr:to>
      <xdr:col>15</xdr:col>
      <xdr:colOff>231775</xdr:colOff>
      <xdr:row>78</xdr:row>
      <xdr:rowOff>33376</xdr:rowOff>
    </xdr:to>
    <xdr:sp macro="" textlink="">
      <xdr:nvSpPr>
        <xdr:cNvPr id="429" name="円/楕円 428"/>
        <xdr:cNvSpPr/>
      </xdr:nvSpPr>
      <xdr:spPr>
        <a:xfrm>
          <a:off x="10426700" y="133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81653</xdr:rowOff>
    </xdr:from>
    <xdr:ext cx="469744" cy="259045"/>
    <xdr:sp macro="" textlink="">
      <xdr:nvSpPr>
        <xdr:cNvPr id="430" name="商工費該当値テキスト"/>
        <xdr:cNvSpPr txBox="1"/>
      </xdr:nvSpPr>
      <xdr:spPr>
        <a:xfrm>
          <a:off x="10528300" y="132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94386</xdr:rowOff>
    </xdr:from>
    <xdr:to>
      <xdr:col>14</xdr:col>
      <xdr:colOff>79375</xdr:colOff>
      <xdr:row>78</xdr:row>
      <xdr:rowOff>24536</xdr:rowOff>
    </xdr:to>
    <xdr:sp macro="" textlink="">
      <xdr:nvSpPr>
        <xdr:cNvPr id="431" name="円/楕円 430"/>
        <xdr:cNvSpPr/>
      </xdr:nvSpPr>
      <xdr:spPr>
        <a:xfrm>
          <a:off x="9588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15663</xdr:rowOff>
    </xdr:from>
    <xdr:ext cx="469744" cy="259045"/>
    <xdr:sp macro="" textlink="">
      <xdr:nvSpPr>
        <xdr:cNvPr id="432" name="テキスト ボックス 431"/>
        <xdr:cNvSpPr txBox="1"/>
      </xdr:nvSpPr>
      <xdr:spPr>
        <a:xfrm>
          <a:off x="9404427"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48743</xdr:rowOff>
    </xdr:from>
    <xdr:to>
      <xdr:col>12</xdr:col>
      <xdr:colOff>561975</xdr:colOff>
      <xdr:row>77</xdr:row>
      <xdr:rowOff>150343</xdr:rowOff>
    </xdr:to>
    <xdr:sp macro="" textlink="">
      <xdr:nvSpPr>
        <xdr:cNvPr id="433" name="円/楕円 432"/>
        <xdr:cNvSpPr/>
      </xdr:nvSpPr>
      <xdr:spPr>
        <a:xfrm>
          <a:off x="8699500" y="132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141470</xdr:rowOff>
    </xdr:from>
    <xdr:ext cx="469744" cy="259045"/>
    <xdr:sp macro="" textlink="">
      <xdr:nvSpPr>
        <xdr:cNvPr id="434" name="テキスト ボックス 433"/>
        <xdr:cNvSpPr txBox="1"/>
      </xdr:nvSpPr>
      <xdr:spPr>
        <a:xfrm>
          <a:off x="8515427" y="1334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49124</xdr:rowOff>
    </xdr:from>
    <xdr:to>
      <xdr:col>11</xdr:col>
      <xdr:colOff>358775</xdr:colOff>
      <xdr:row>77</xdr:row>
      <xdr:rowOff>150724</xdr:rowOff>
    </xdr:to>
    <xdr:sp macro="" textlink="">
      <xdr:nvSpPr>
        <xdr:cNvPr id="435" name="円/楕円 434"/>
        <xdr:cNvSpPr/>
      </xdr:nvSpPr>
      <xdr:spPr>
        <a:xfrm>
          <a:off x="7810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141851</xdr:rowOff>
    </xdr:from>
    <xdr:ext cx="469744" cy="259045"/>
    <xdr:sp macro="" textlink="">
      <xdr:nvSpPr>
        <xdr:cNvPr id="436" name="テキスト ボックス 435"/>
        <xdr:cNvSpPr txBox="1"/>
      </xdr:nvSpPr>
      <xdr:spPr>
        <a:xfrm>
          <a:off x="7626427" y="133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60706</xdr:rowOff>
    </xdr:from>
    <xdr:to>
      <xdr:col>10</xdr:col>
      <xdr:colOff>155575</xdr:colOff>
      <xdr:row>77</xdr:row>
      <xdr:rowOff>162306</xdr:rowOff>
    </xdr:to>
    <xdr:sp macro="" textlink="">
      <xdr:nvSpPr>
        <xdr:cNvPr id="437" name="円/楕円 436"/>
        <xdr:cNvSpPr/>
      </xdr:nvSpPr>
      <xdr:spPr>
        <a:xfrm>
          <a:off x="6921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153433</xdr:rowOff>
    </xdr:from>
    <xdr:ext cx="469744" cy="259045"/>
    <xdr:sp macro="" textlink="">
      <xdr:nvSpPr>
        <xdr:cNvPr id="438" name="テキスト ボックス 437"/>
        <xdr:cNvSpPr txBox="1"/>
      </xdr:nvSpPr>
      <xdr:spPr>
        <a:xfrm>
          <a:off x="6737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61" name="直線コネクタ 460"/>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62"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63" name="直線コネクタ 462"/>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4"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5" name="直線コネクタ 464"/>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143770</xdr:rowOff>
    </xdr:from>
    <xdr:to>
      <xdr:col>15</xdr:col>
      <xdr:colOff>180975</xdr:colOff>
      <xdr:row>95</xdr:row>
      <xdr:rowOff>166446</xdr:rowOff>
    </xdr:to>
    <xdr:cxnSp macro="">
      <xdr:nvCxnSpPr>
        <xdr:cNvPr id="466" name="直線コネクタ 465"/>
        <xdr:cNvCxnSpPr/>
      </xdr:nvCxnSpPr>
      <xdr:spPr>
        <a:xfrm>
          <a:off x="9639300" y="16431520"/>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7"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8" name="フローチャート : 判断 467"/>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143770</xdr:rowOff>
    </xdr:from>
    <xdr:to>
      <xdr:col>14</xdr:col>
      <xdr:colOff>28575</xdr:colOff>
      <xdr:row>96</xdr:row>
      <xdr:rowOff>98941</xdr:rowOff>
    </xdr:to>
    <xdr:cxnSp macro="">
      <xdr:nvCxnSpPr>
        <xdr:cNvPr id="469" name="直線コネクタ 468"/>
        <xdr:cNvCxnSpPr/>
      </xdr:nvCxnSpPr>
      <xdr:spPr>
        <a:xfrm flipV="1">
          <a:off x="8750300" y="16431520"/>
          <a:ext cx="889000" cy="1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70" name="フローチャート : 判断 469"/>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71" name="テキスト ボックス 470"/>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71898</xdr:rowOff>
    </xdr:from>
    <xdr:to>
      <xdr:col>12</xdr:col>
      <xdr:colOff>511175</xdr:colOff>
      <xdr:row>96</xdr:row>
      <xdr:rowOff>98941</xdr:rowOff>
    </xdr:to>
    <xdr:cxnSp macro="">
      <xdr:nvCxnSpPr>
        <xdr:cNvPr id="472" name="直線コネクタ 471"/>
        <xdr:cNvCxnSpPr/>
      </xdr:nvCxnSpPr>
      <xdr:spPr>
        <a:xfrm>
          <a:off x="7861300" y="16531098"/>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73" name="フローチャート : 判断 472"/>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4" name="テキスト ボックス 473"/>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3226</xdr:rowOff>
    </xdr:from>
    <xdr:to>
      <xdr:col>11</xdr:col>
      <xdr:colOff>307975</xdr:colOff>
      <xdr:row>96</xdr:row>
      <xdr:rowOff>71898</xdr:rowOff>
    </xdr:to>
    <xdr:cxnSp macro="">
      <xdr:nvCxnSpPr>
        <xdr:cNvPr id="475" name="直線コネクタ 474"/>
        <xdr:cNvCxnSpPr/>
      </xdr:nvCxnSpPr>
      <xdr:spPr>
        <a:xfrm>
          <a:off x="6972300" y="16462426"/>
          <a:ext cx="889000" cy="6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6" name="フローチャート : 判断 475"/>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7" name="テキスト ボックス 476"/>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8" name="フローチャート : 判断 477"/>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9" name="テキスト ボックス 478"/>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115646</xdr:rowOff>
    </xdr:from>
    <xdr:to>
      <xdr:col>15</xdr:col>
      <xdr:colOff>231775</xdr:colOff>
      <xdr:row>96</xdr:row>
      <xdr:rowOff>45796</xdr:rowOff>
    </xdr:to>
    <xdr:sp macro="" textlink="">
      <xdr:nvSpPr>
        <xdr:cNvPr id="485" name="円/楕円 484"/>
        <xdr:cNvSpPr/>
      </xdr:nvSpPr>
      <xdr:spPr>
        <a:xfrm>
          <a:off x="10426700" y="16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138523</xdr:rowOff>
    </xdr:from>
    <xdr:ext cx="534377" cy="259045"/>
    <xdr:sp macro="" textlink="">
      <xdr:nvSpPr>
        <xdr:cNvPr id="486" name="土木費該当値テキスト"/>
        <xdr:cNvSpPr txBox="1"/>
      </xdr:nvSpPr>
      <xdr:spPr>
        <a:xfrm>
          <a:off x="10528300" y="162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92970</xdr:rowOff>
    </xdr:from>
    <xdr:to>
      <xdr:col>14</xdr:col>
      <xdr:colOff>79375</xdr:colOff>
      <xdr:row>96</xdr:row>
      <xdr:rowOff>23120</xdr:rowOff>
    </xdr:to>
    <xdr:sp macro="" textlink="">
      <xdr:nvSpPr>
        <xdr:cNvPr id="487" name="円/楕円 486"/>
        <xdr:cNvSpPr/>
      </xdr:nvSpPr>
      <xdr:spPr>
        <a:xfrm>
          <a:off x="9588500" y="16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39647</xdr:rowOff>
    </xdr:from>
    <xdr:ext cx="534377" cy="259045"/>
    <xdr:sp macro="" textlink="">
      <xdr:nvSpPr>
        <xdr:cNvPr id="488" name="テキスト ボックス 487"/>
        <xdr:cNvSpPr txBox="1"/>
      </xdr:nvSpPr>
      <xdr:spPr>
        <a:xfrm>
          <a:off x="9372111" y="161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48141</xdr:rowOff>
    </xdr:from>
    <xdr:to>
      <xdr:col>12</xdr:col>
      <xdr:colOff>561975</xdr:colOff>
      <xdr:row>96</xdr:row>
      <xdr:rowOff>149741</xdr:rowOff>
    </xdr:to>
    <xdr:sp macro="" textlink="">
      <xdr:nvSpPr>
        <xdr:cNvPr id="489" name="円/楕円 488"/>
        <xdr:cNvSpPr/>
      </xdr:nvSpPr>
      <xdr:spPr>
        <a:xfrm>
          <a:off x="8699500" y="16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140868</xdr:rowOff>
    </xdr:from>
    <xdr:ext cx="534377" cy="259045"/>
    <xdr:sp macro="" textlink="">
      <xdr:nvSpPr>
        <xdr:cNvPr id="490" name="テキスト ボックス 489"/>
        <xdr:cNvSpPr txBox="1"/>
      </xdr:nvSpPr>
      <xdr:spPr>
        <a:xfrm>
          <a:off x="8483111"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21098</xdr:rowOff>
    </xdr:from>
    <xdr:to>
      <xdr:col>11</xdr:col>
      <xdr:colOff>358775</xdr:colOff>
      <xdr:row>96</xdr:row>
      <xdr:rowOff>122698</xdr:rowOff>
    </xdr:to>
    <xdr:sp macro="" textlink="">
      <xdr:nvSpPr>
        <xdr:cNvPr id="491" name="円/楕円 490"/>
        <xdr:cNvSpPr/>
      </xdr:nvSpPr>
      <xdr:spPr>
        <a:xfrm>
          <a:off x="7810500" y="164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113825</xdr:rowOff>
    </xdr:from>
    <xdr:ext cx="534377" cy="259045"/>
    <xdr:sp macro="" textlink="">
      <xdr:nvSpPr>
        <xdr:cNvPr id="492" name="テキスト ボックス 491"/>
        <xdr:cNvSpPr txBox="1"/>
      </xdr:nvSpPr>
      <xdr:spPr>
        <a:xfrm>
          <a:off x="7594111" y="165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123876</xdr:rowOff>
    </xdr:from>
    <xdr:to>
      <xdr:col>10</xdr:col>
      <xdr:colOff>155575</xdr:colOff>
      <xdr:row>96</xdr:row>
      <xdr:rowOff>54026</xdr:rowOff>
    </xdr:to>
    <xdr:sp macro="" textlink="">
      <xdr:nvSpPr>
        <xdr:cNvPr id="493" name="円/楕円 492"/>
        <xdr:cNvSpPr/>
      </xdr:nvSpPr>
      <xdr:spPr>
        <a:xfrm>
          <a:off x="6921500" y="164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70553</xdr:rowOff>
    </xdr:from>
    <xdr:ext cx="534377" cy="259045"/>
    <xdr:sp macro="" textlink="">
      <xdr:nvSpPr>
        <xdr:cNvPr id="494" name="テキスト ボックス 493"/>
        <xdr:cNvSpPr txBox="1"/>
      </xdr:nvSpPr>
      <xdr:spPr>
        <a:xfrm>
          <a:off x="6705111" y="161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9" name="テキスト ボックス 50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21" name="直線コネクタ 520"/>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22"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23" name="直線コネクタ 522"/>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4"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5" name="直線コネクタ 524"/>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44777</xdr:rowOff>
    </xdr:from>
    <xdr:to>
      <xdr:col>23</xdr:col>
      <xdr:colOff>517525</xdr:colOff>
      <xdr:row>34</xdr:row>
      <xdr:rowOff>160492</xdr:rowOff>
    </xdr:to>
    <xdr:cxnSp macro="">
      <xdr:nvCxnSpPr>
        <xdr:cNvPr id="526" name="直線コネクタ 525"/>
        <xdr:cNvCxnSpPr/>
      </xdr:nvCxnSpPr>
      <xdr:spPr>
        <a:xfrm>
          <a:off x="15481300" y="5702627"/>
          <a:ext cx="838200" cy="2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815</xdr:rowOff>
    </xdr:from>
    <xdr:ext cx="534377" cy="259045"/>
    <xdr:sp macro="" textlink="">
      <xdr:nvSpPr>
        <xdr:cNvPr id="527" name="消防費平均値テキスト"/>
        <xdr:cNvSpPr txBox="1"/>
      </xdr:nvSpPr>
      <xdr:spPr>
        <a:xfrm>
          <a:off x="16370300" y="60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8" name="フローチャート : 判断 527"/>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44777</xdr:rowOff>
    </xdr:from>
    <xdr:to>
      <xdr:col>22</xdr:col>
      <xdr:colOff>365125</xdr:colOff>
      <xdr:row>34</xdr:row>
      <xdr:rowOff>104213</xdr:rowOff>
    </xdr:to>
    <xdr:cxnSp macro="">
      <xdr:nvCxnSpPr>
        <xdr:cNvPr id="529" name="直線コネクタ 528"/>
        <xdr:cNvCxnSpPr/>
      </xdr:nvCxnSpPr>
      <xdr:spPr>
        <a:xfrm flipV="1">
          <a:off x="14592300" y="5702627"/>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30" name="フローチャート : 判断 529"/>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15838</xdr:rowOff>
    </xdr:from>
    <xdr:ext cx="534377" cy="259045"/>
    <xdr:sp macro="" textlink="">
      <xdr:nvSpPr>
        <xdr:cNvPr id="531" name="テキスト ボックス 530"/>
        <xdr:cNvSpPr txBox="1"/>
      </xdr:nvSpPr>
      <xdr:spPr>
        <a:xfrm>
          <a:off x="15214111" y="60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104213</xdr:rowOff>
    </xdr:from>
    <xdr:to>
      <xdr:col>21</xdr:col>
      <xdr:colOff>161925</xdr:colOff>
      <xdr:row>35</xdr:row>
      <xdr:rowOff>133604</xdr:rowOff>
    </xdr:to>
    <xdr:cxnSp macro="">
      <xdr:nvCxnSpPr>
        <xdr:cNvPr id="532" name="直線コネクタ 531"/>
        <xdr:cNvCxnSpPr/>
      </xdr:nvCxnSpPr>
      <xdr:spPr>
        <a:xfrm flipV="1">
          <a:off x="13703300" y="5933513"/>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33" name="フローチャート : 判断 532"/>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46971</xdr:rowOff>
    </xdr:from>
    <xdr:ext cx="534377" cy="259045"/>
    <xdr:sp macro="" textlink="">
      <xdr:nvSpPr>
        <xdr:cNvPr id="534" name="テキスト ボックス 533"/>
        <xdr:cNvSpPr txBox="1"/>
      </xdr:nvSpPr>
      <xdr:spPr>
        <a:xfrm>
          <a:off x="14325111" y="60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89299</xdr:rowOff>
    </xdr:from>
    <xdr:to>
      <xdr:col>19</xdr:col>
      <xdr:colOff>644525</xdr:colOff>
      <xdr:row>35</xdr:row>
      <xdr:rowOff>133604</xdr:rowOff>
    </xdr:to>
    <xdr:cxnSp macro="">
      <xdr:nvCxnSpPr>
        <xdr:cNvPr id="535" name="直線コネクタ 534"/>
        <xdr:cNvCxnSpPr/>
      </xdr:nvCxnSpPr>
      <xdr:spPr>
        <a:xfrm>
          <a:off x="12814300" y="6090049"/>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6" name="フローチャート : 判断 535"/>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7" name="テキスト ボックス 536"/>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8" name="フローチャート : 判断 537"/>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9" name="テキスト ボックス 538"/>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109692</xdr:rowOff>
    </xdr:from>
    <xdr:to>
      <xdr:col>23</xdr:col>
      <xdr:colOff>568325</xdr:colOff>
      <xdr:row>35</xdr:row>
      <xdr:rowOff>39842</xdr:rowOff>
    </xdr:to>
    <xdr:sp macro="" textlink="">
      <xdr:nvSpPr>
        <xdr:cNvPr id="545" name="円/楕円 544"/>
        <xdr:cNvSpPr/>
      </xdr:nvSpPr>
      <xdr:spPr>
        <a:xfrm>
          <a:off x="16268700" y="59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132569</xdr:rowOff>
    </xdr:from>
    <xdr:ext cx="534377" cy="259045"/>
    <xdr:sp macro="" textlink="">
      <xdr:nvSpPr>
        <xdr:cNvPr id="546" name="消防費該当値テキスト"/>
        <xdr:cNvSpPr txBox="1"/>
      </xdr:nvSpPr>
      <xdr:spPr>
        <a:xfrm>
          <a:off x="16370300" y="57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165427</xdr:rowOff>
    </xdr:from>
    <xdr:to>
      <xdr:col>22</xdr:col>
      <xdr:colOff>415925</xdr:colOff>
      <xdr:row>33</xdr:row>
      <xdr:rowOff>95577</xdr:rowOff>
    </xdr:to>
    <xdr:sp macro="" textlink="">
      <xdr:nvSpPr>
        <xdr:cNvPr id="547" name="円/楕円 546"/>
        <xdr:cNvSpPr/>
      </xdr:nvSpPr>
      <xdr:spPr>
        <a:xfrm>
          <a:off x="15430500" y="56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112104</xdr:rowOff>
    </xdr:from>
    <xdr:ext cx="534377" cy="259045"/>
    <xdr:sp macro="" textlink="">
      <xdr:nvSpPr>
        <xdr:cNvPr id="548" name="テキスト ボックス 547"/>
        <xdr:cNvSpPr txBox="1"/>
      </xdr:nvSpPr>
      <xdr:spPr>
        <a:xfrm>
          <a:off x="15214111" y="54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53413</xdr:rowOff>
    </xdr:from>
    <xdr:to>
      <xdr:col>21</xdr:col>
      <xdr:colOff>212725</xdr:colOff>
      <xdr:row>34</xdr:row>
      <xdr:rowOff>155013</xdr:rowOff>
    </xdr:to>
    <xdr:sp macro="" textlink="">
      <xdr:nvSpPr>
        <xdr:cNvPr id="549" name="円/楕円 548"/>
        <xdr:cNvSpPr/>
      </xdr:nvSpPr>
      <xdr:spPr>
        <a:xfrm>
          <a:off x="14541500" y="58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90</xdr:rowOff>
    </xdr:from>
    <xdr:ext cx="534377" cy="259045"/>
    <xdr:sp macro="" textlink="">
      <xdr:nvSpPr>
        <xdr:cNvPr id="550" name="テキスト ボックス 549"/>
        <xdr:cNvSpPr txBox="1"/>
      </xdr:nvSpPr>
      <xdr:spPr>
        <a:xfrm>
          <a:off x="14325111" y="56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82804</xdr:rowOff>
    </xdr:from>
    <xdr:to>
      <xdr:col>20</xdr:col>
      <xdr:colOff>9525</xdr:colOff>
      <xdr:row>36</xdr:row>
      <xdr:rowOff>12954</xdr:rowOff>
    </xdr:to>
    <xdr:sp macro="" textlink="">
      <xdr:nvSpPr>
        <xdr:cNvPr id="551" name="円/楕円 550"/>
        <xdr:cNvSpPr/>
      </xdr:nvSpPr>
      <xdr:spPr>
        <a:xfrm>
          <a:off x="13652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4081</xdr:rowOff>
    </xdr:from>
    <xdr:ext cx="534377" cy="259045"/>
    <xdr:sp macro="" textlink="">
      <xdr:nvSpPr>
        <xdr:cNvPr id="552" name="テキスト ボックス 551"/>
        <xdr:cNvSpPr txBox="1"/>
      </xdr:nvSpPr>
      <xdr:spPr>
        <a:xfrm>
          <a:off x="13436111" y="61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38499</xdr:rowOff>
    </xdr:from>
    <xdr:to>
      <xdr:col>18</xdr:col>
      <xdr:colOff>492125</xdr:colOff>
      <xdr:row>35</xdr:row>
      <xdr:rowOff>140099</xdr:rowOff>
    </xdr:to>
    <xdr:sp macro="" textlink="">
      <xdr:nvSpPr>
        <xdr:cNvPr id="553" name="円/楕円 552"/>
        <xdr:cNvSpPr/>
      </xdr:nvSpPr>
      <xdr:spPr>
        <a:xfrm>
          <a:off x="12763500" y="60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131226</xdr:rowOff>
    </xdr:from>
    <xdr:ext cx="534377" cy="259045"/>
    <xdr:sp macro="" textlink="">
      <xdr:nvSpPr>
        <xdr:cNvPr id="554" name="テキスト ボックス 553"/>
        <xdr:cNvSpPr txBox="1"/>
      </xdr:nvSpPr>
      <xdr:spPr>
        <a:xfrm>
          <a:off x="12547111" y="6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7" name="直線コネクタ 576"/>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8"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9" name="直線コネクタ 578"/>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80"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81" name="直線コネクタ 580"/>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93157</xdr:rowOff>
    </xdr:from>
    <xdr:to>
      <xdr:col>23</xdr:col>
      <xdr:colOff>517525</xdr:colOff>
      <xdr:row>57</xdr:row>
      <xdr:rowOff>138214</xdr:rowOff>
    </xdr:to>
    <xdr:cxnSp macro="">
      <xdr:nvCxnSpPr>
        <xdr:cNvPr id="582" name="直線コネクタ 581"/>
        <xdr:cNvCxnSpPr/>
      </xdr:nvCxnSpPr>
      <xdr:spPr>
        <a:xfrm flipV="1">
          <a:off x="15481300" y="9865807"/>
          <a:ext cx="838200" cy="4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83"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4" name="フローチャート : 判断 583"/>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138214</xdr:rowOff>
    </xdr:from>
    <xdr:to>
      <xdr:col>22</xdr:col>
      <xdr:colOff>365125</xdr:colOff>
      <xdr:row>58</xdr:row>
      <xdr:rowOff>19022</xdr:rowOff>
    </xdr:to>
    <xdr:cxnSp macro="">
      <xdr:nvCxnSpPr>
        <xdr:cNvPr id="585" name="直線コネクタ 584"/>
        <xdr:cNvCxnSpPr/>
      </xdr:nvCxnSpPr>
      <xdr:spPr>
        <a:xfrm flipV="1">
          <a:off x="14592300" y="991086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6" name="フローチャート : 判断 585"/>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7" name="テキスト ボックス 586"/>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19022</xdr:rowOff>
    </xdr:from>
    <xdr:to>
      <xdr:col>21</xdr:col>
      <xdr:colOff>161925</xdr:colOff>
      <xdr:row>58</xdr:row>
      <xdr:rowOff>44145</xdr:rowOff>
    </xdr:to>
    <xdr:cxnSp macro="">
      <xdr:nvCxnSpPr>
        <xdr:cNvPr id="588" name="直線コネクタ 587"/>
        <xdr:cNvCxnSpPr/>
      </xdr:nvCxnSpPr>
      <xdr:spPr>
        <a:xfrm flipV="1">
          <a:off x="13703300" y="9963122"/>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9" name="フローチャート : 判断 588"/>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90" name="テキスト ボックス 589"/>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150558</xdr:rowOff>
    </xdr:from>
    <xdr:to>
      <xdr:col>19</xdr:col>
      <xdr:colOff>644525</xdr:colOff>
      <xdr:row>58</xdr:row>
      <xdr:rowOff>44145</xdr:rowOff>
    </xdr:to>
    <xdr:cxnSp macro="">
      <xdr:nvCxnSpPr>
        <xdr:cNvPr id="591" name="直線コネクタ 590"/>
        <xdr:cNvCxnSpPr/>
      </xdr:nvCxnSpPr>
      <xdr:spPr>
        <a:xfrm>
          <a:off x="12814300" y="9923208"/>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92" name="フローチャート : 判断 591"/>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93" name="テキスト ボックス 592"/>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4" name="フローチャート : 判断 593"/>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5" name="テキスト ボックス 594"/>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42357</xdr:rowOff>
    </xdr:from>
    <xdr:to>
      <xdr:col>23</xdr:col>
      <xdr:colOff>568325</xdr:colOff>
      <xdr:row>57</xdr:row>
      <xdr:rowOff>143957</xdr:rowOff>
    </xdr:to>
    <xdr:sp macro="" textlink="">
      <xdr:nvSpPr>
        <xdr:cNvPr id="601" name="円/楕円 600"/>
        <xdr:cNvSpPr/>
      </xdr:nvSpPr>
      <xdr:spPr>
        <a:xfrm>
          <a:off x="162687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128734</xdr:rowOff>
    </xdr:from>
    <xdr:ext cx="534377" cy="259045"/>
    <xdr:sp macro="" textlink="">
      <xdr:nvSpPr>
        <xdr:cNvPr id="602" name="教育費該当値テキスト"/>
        <xdr:cNvSpPr txBox="1"/>
      </xdr:nvSpPr>
      <xdr:spPr>
        <a:xfrm>
          <a:off x="16370300" y="97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87414</xdr:rowOff>
    </xdr:from>
    <xdr:to>
      <xdr:col>22</xdr:col>
      <xdr:colOff>415925</xdr:colOff>
      <xdr:row>58</xdr:row>
      <xdr:rowOff>17564</xdr:rowOff>
    </xdr:to>
    <xdr:sp macro="" textlink="">
      <xdr:nvSpPr>
        <xdr:cNvPr id="603" name="円/楕円 602"/>
        <xdr:cNvSpPr/>
      </xdr:nvSpPr>
      <xdr:spPr>
        <a:xfrm>
          <a:off x="15430500" y="9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8691</xdr:rowOff>
    </xdr:from>
    <xdr:ext cx="534377" cy="259045"/>
    <xdr:sp macro="" textlink="">
      <xdr:nvSpPr>
        <xdr:cNvPr id="604" name="テキスト ボックス 603"/>
        <xdr:cNvSpPr txBox="1"/>
      </xdr:nvSpPr>
      <xdr:spPr>
        <a:xfrm>
          <a:off x="15214111"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139672</xdr:rowOff>
    </xdr:from>
    <xdr:to>
      <xdr:col>21</xdr:col>
      <xdr:colOff>212725</xdr:colOff>
      <xdr:row>58</xdr:row>
      <xdr:rowOff>69822</xdr:rowOff>
    </xdr:to>
    <xdr:sp macro="" textlink="">
      <xdr:nvSpPr>
        <xdr:cNvPr id="605" name="円/楕円 604"/>
        <xdr:cNvSpPr/>
      </xdr:nvSpPr>
      <xdr:spPr>
        <a:xfrm>
          <a:off x="14541500" y="99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60949</xdr:rowOff>
    </xdr:from>
    <xdr:ext cx="534377" cy="259045"/>
    <xdr:sp macro="" textlink="">
      <xdr:nvSpPr>
        <xdr:cNvPr id="606" name="テキスト ボックス 605"/>
        <xdr:cNvSpPr txBox="1"/>
      </xdr:nvSpPr>
      <xdr:spPr>
        <a:xfrm>
          <a:off x="14325111" y="100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164795</xdr:rowOff>
    </xdr:from>
    <xdr:to>
      <xdr:col>20</xdr:col>
      <xdr:colOff>9525</xdr:colOff>
      <xdr:row>58</xdr:row>
      <xdr:rowOff>94945</xdr:rowOff>
    </xdr:to>
    <xdr:sp macro="" textlink="">
      <xdr:nvSpPr>
        <xdr:cNvPr id="607" name="円/楕円 606"/>
        <xdr:cNvSpPr/>
      </xdr:nvSpPr>
      <xdr:spPr>
        <a:xfrm>
          <a:off x="136525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86072</xdr:rowOff>
    </xdr:from>
    <xdr:ext cx="534377" cy="259045"/>
    <xdr:sp macro="" textlink="">
      <xdr:nvSpPr>
        <xdr:cNvPr id="608" name="テキスト ボックス 607"/>
        <xdr:cNvSpPr txBox="1"/>
      </xdr:nvSpPr>
      <xdr:spPr>
        <a:xfrm>
          <a:off x="13436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99758</xdr:rowOff>
    </xdr:from>
    <xdr:to>
      <xdr:col>18</xdr:col>
      <xdr:colOff>492125</xdr:colOff>
      <xdr:row>58</xdr:row>
      <xdr:rowOff>29908</xdr:rowOff>
    </xdr:to>
    <xdr:sp macro="" textlink="">
      <xdr:nvSpPr>
        <xdr:cNvPr id="609" name="円/楕円 608"/>
        <xdr:cNvSpPr/>
      </xdr:nvSpPr>
      <xdr:spPr>
        <a:xfrm>
          <a:off x="12763500" y="98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21035</xdr:rowOff>
    </xdr:from>
    <xdr:ext cx="534377" cy="259045"/>
    <xdr:sp macro="" textlink="">
      <xdr:nvSpPr>
        <xdr:cNvPr id="610" name="テキスト ボックス 609"/>
        <xdr:cNvSpPr txBox="1"/>
      </xdr:nvSpPr>
      <xdr:spPr>
        <a:xfrm>
          <a:off x="12547111" y="99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32" name="直線コネクタ 631"/>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5"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6" name="直線コネクタ 635"/>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7" name="直線コネクタ 63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8"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9" name="フローチャート : 判断 638"/>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41" name="フローチャート : 判断 640"/>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42" name="テキスト ボックス 641"/>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4" name="フローチャート : 判断 643"/>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5" name="テキスト ボックス 644"/>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6" name="直線コネクタ 64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7" name="フローチャート : 判断 646"/>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8" name="テキスト ボックス 647"/>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9" name="フローチャート : 判断 648"/>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50" name="テキスト ボックス 649"/>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6" name="円/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8" name="円/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9" name="テキスト ボックス 65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0" name="円/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1" name="テキスト ボックス 66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2" name="円/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3" name="テキスト ボックス 66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4" name="円/楕円 66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5" name="テキスト ボックス 66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8" name="直線コネクタ 687"/>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9"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90" name="直線コネクタ 689"/>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91"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92" name="直線コネクタ 691"/>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125687</xdr:rowOff>
    </xdr:from>
    <xdr:to>
      <xdr:col>23</xdr:col>
      <xdr:colOff>517525</xdr:colOff>
      <xdr:row>98</xdr:row>
      <xdr:rowOff>155702</xdr:rowOff>
    </xdr:to>
    <xdr:cxnSp macro="">
      <xdr:nvCxnSpPr>
        <xdr:cNvPr id="693" name="直線コネクタ 692"/>
        <xdr:cNvCxnSpPr/>
      </xdr:nvCxnSpPr>
      <xdr:spPr>
        <a:xfrm>
          <a:off x="15481300" y="16927787"/>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4"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5" name="フローチャート : 判断 694"/>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87922</xdr:rowOff>
    </xdr:from>
    <xdr:to>
      <xdr:col>22</xdr:col>
      <xdr:colOff>365125</xdr:colOff>
      <xdr:row>98</xdr:row>
      <xdr:rowOff>125687</xdr:rowOff>
    </xdr:to>
    <xdr:cxnSp macro="">
      <xdr:nvCxnSpPr>
        <xdr:cNvPr id="696" name="直線コネクタ 695"/>
        <xdr:cNvCxnSpPr/>
      </xdr:nvCxnSpPr>
      <xdr:spPr>
        <a:xfrm>
          <a:off x="14592300" y="16890022"/>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7" name="フローチャート : 判断 696"/>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8" name="テキスト ボックス 697"/>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87922</xdr:rowOff>
    </xdr:from>
    <xdr:to>
      <xdr:col>21</xdr:col>
      <xdr:colOff>161925</xdr:colOff>
      <xdr:row>98</xdr:row>
      <xdr:rowOff>88951</xdr:rowOff>
    </xdr:to>
    <xdr:cxnSp macro="">
      <xdr:nvCxnSpPr>
        <xdr:cNvPr id="699" name="直線コネクタ 698"/>
        <xdr:cNvCxnSpPr/>
      </xdr:nvCxnSpPr>
      <xdr:spPr>
        <a:xfrm flipV="1">
          <a:off x="13703300" y="1689002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700" name="フローチャート : 判断 699"/>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701" name="テキスト ボックス 700"/>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79235</xdr:rowOff>
    </xdr:from>
    <xdr:to>
      <xdr:col>19</xdr:col>
      <xdr:colOff>644525</xdr:colOff>
      <xdr:row>98</xdr:row>
      <xdr:rowOff>88951</xdr:rowOff>
    </xdr:to>
    <xdr:cxnSp macro="">
      <xdr:nvCxnSpPr>
        <xdr:cNvPr id="702" name="直線コネクタ 701"/>
        <xdr:cNvCxnSpPr/>
      </xdr:nvCxnSpPr>
      <xdr:spPr>
        <a:xfrm>
          <a:off x="12814300" y="1688133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3" name="フローチャート : 判断 702"/>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4" name="テキスト ボックス 703"/>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5" name="フローチャート : 判断 704"/>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6" name="テキスト ボックス 705"/>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104902</xdr:rowOff>
    </xdr:from>
    <xdr:to>
      <xdr:col>23</xdr:col>
      <xdr:colOff>568325</xdr:colOff>
      <xdr:row>99</xdr:row>
      <xdr:rowOff>35052</xdr:rowOff>
    </xdr:to>
    <xdr:sp macro="" textlink="">
      <xdr:nvSpPr>
        <xdr:cNvPr id="712" name="円/楕円 711"/>
        <xdr:cNvSpPr/>
      </xdr:nvSpPr>
      <xdr:spPr>
        <a:xfrm>
          <a:off x="162687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19829</xdr:rowOff>
    </xdr:from>
    <xdr:ext cx="534377" cy="259045"/>
    <xdr:sp macro="" textlink="">
      <xdr:nvSpPr>
        <xdr:cNvPr id="713" name="公債費該当値テキスト"/>
        <xdr:cNvSpPr txBox="1"/>
      </xdr:nvSpPr>
      <xdr:spPr>
        <a:xfrm>
          <a:off x="16370300" y="168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74887</xdr:rowOff>
    </xdr:from>
    <xdr:to>
      <xdr:col>22</xdr:col>
      <xdr:colOff>415925</xdr:colOff>
      <xdr:row>99</xdr:row>
      <xdr:rowOff>5037</xdr:rowOff>
    </xdr:to>
    <xdr:sp macro="" textlink="">
      <xdr:nvSpPr>
        <xdr:cNvPr id="714" name="円/楕円 713"/>
        <xdr:cNvSpPr/>
      </xdr:nvSpPr>
      <xdr:spPr>
        <a:xfrm>
          <a:off x="15430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167614</xdr:rowOff>
    </xdr:from>
    <xdr:ext cx="534377" cy="259045"/>
    <xdr:sp macro="" textlink="">
      <xdr:nvSpPr>
        <xdr:cNvPr id="715" name="テキスト ボックス 714"/>
        <xdr:cNvSpPr txBox="1"/>
      </xdr:nvSpPr>
      <xdr:spPr>
        <a:xfrm>
          <a:off x="15214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37122</xdr:rowOff>
    </xdr:from>
    <xdr:to>
      <xdr:col>21</xdr:col>
      <xdr:colOff>212725</xdr:colOff>
      <xdr:row>98</xdr:row>
      <xdr:rowOff>138722</xdr:rowOff>
    </xdr:to>
    <xdr:sp macro="" textlink="">
      <xdr:nvSpPr>
        <xdr:cNvPr id="716" name="円/楕円 715"/>
        <xdr:cNvSpPr/>
      </xdr:nvSpPr>
      <xdr:spPr>
        <a:xfrm>
          <a:off x="145415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129849</xdr:rowOff>
    </xdr:from>
    <xdr:ext cx="534377" cy="259045"/>
    <xdr:sp macro="" textlink="">
      <xdr:nvSpPr>
        <xdr:cNvPr id="717" name="テキスト ボックス 716"/>
        <xdr:cNvSpPr txBox="1"/>
      </xdr:nvSpPr>
      <xdr:spPr>
        <a:xfrm>
          <a:off x="14325111"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38151</xdr:rowOff>
    </xdr:from>
    <xdr:to>
      <xdr:col>20</xdr:col>
      <xdr:colOff>9525</xdr:colOff>
      <xdr:row>98</xdr:row>
      <xdr:rowOff>139751</xdr:rowOff>
    </xdr:to>
    <xdr:sp macro="" textlink="">
      <xdr:nvSpPr>
        <xdr:cNvPr id="718" name="円/楕円 717"/>
        <xdr:cNvSpPr/>
      </xdr:nvSpPr>
      <xdr:spPr>
        <a:xfrm>
          <a:off x="136525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130878</xdr:rowOff>
    </xdr:from>
    <xdr:ext cx="534377" cy="259045"/>
    <xdr:sp macro="" textlink="">
      <xdr:nvSpPr>
        <xdr:cNvPr id="719" name="テキスト ボックス 718"/>
        <xdr:cNvSpPr txBox="1"/>
      </xdr:nvSpPr>
      <xdr:spPr>
        <a:xfrm>
          <a:off x="13436111" y="1693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28435</xdr:rowOff>
    </xdr:from>
    <xdr:to>
      <xdr:col>18</xdr:col>
      <xdr:colOff>492125</xdr:colOff>
      <xdr:row>98</xdr:row>
      <xdr:rowOff>130035</xdr:rowOff>
    </xdr:to>
    <xdr:sp macro="" textlink="">
      <xdr:nvSpPr>
        <xdr:cNvPr id="720" name="円/楕円 719"/>
        <xdr:cNvSpPr/>
      </xdr:nvSpPr>
      <xdr:spPr>
        <a:xfrm>
          <a:off x="12763500" y="168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121162</xdr:rowOff>
    </xdr:from>
    <xdr:ext cx="534377" cy="259045"/>
    <xdr:sp macro="" textlink="">
      <xdr:nvSpPr>
        <xdr:cNvPr id="721" name="テキスト ボックス 720"/>
        <xdr:cNvSpPr txBox="1"/>
      </xdr:nvSpPr>
      <xdr:spPr>
        <a:xfrm>
          <a:off x="12547111" y="169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41" name="直線コネクタ 740"/>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4"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5" name="直線コネクタ 744"/>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7"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8" name="フローチャート : 判断 747"/>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50" name="フローチャート : 判断 749"/>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51" name="テキスト ボックス 750"/>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53" name="フローチャート : 判断 752"/>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4" name="テキスト ボックス 753"/>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6" name="フローチャート : 判断 755"/>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7" name="テキスト ボックス 756"/>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8" name="フローチャート : 判断 757"/>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9" name="テキスト ボックス 758"/>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5" name="円/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6"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7" name="円/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8" name="テキスト ボックス 767"/>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9" name="円/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0" name="テキスト ボックス 769"/>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1" name="円/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2" name="テキスト ボックス 771"/>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3" name="円/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4" name="テキスト ボックス 77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年度は、人口は緩やかな上昇傾向にあるなかで、金額ﾍﾞｰｽで主に増加したのは①</a:t>
          </a:r>
          <a:r>
            <a:rPr lang="ja-JP" altLang="en-US" sz="1100" b="0" i="0" baseline="0">
              <a:solidFill>
                <a:sysClr val="windowText" lastClr="000000"/>
              </a:solidFill>
              <a:effectLst/>
              <a:latin typeface="+mn-lt"/>
              <a:ea typeface="+mn-ea"/>
              <a:cs typeface="+mn-cs"/>
            </a:rPr>
            <a:t>民生</a:t>
          </a:r>
          <a:r>
            <a:rPr lang="ja-JP" altLang="ja-JP" sz="1100" b="0" i="0" baseline="0">
              <a:solidFill>
                <a:sysClr val="windowText" lastClr="000000"/>
              </a:solidFill>
              <a:effectLst/>
              <a:latin typeface="+mn-lt"/>
              <a:ea typeface="+mn-ea"/>
              <a:cs typeface="+mn-cs"/>
            </a:rPr>
            <a:t>費、②</a:t>
          </a:r>
          <a:r>
            <a:rPr lang="ja-JP" altLang="en-US" sz="1100" b="0" i="0" baseline="0">
              <a:solidFill>
                <a:sysClr val="windowText" lastClr="000000"/>
              </a:solidFill>
              <a:effectLst/>
              <a:latin typeface="+mn-lt"/>
              <a:ea typeface="+mn-ea"/>
              <a:cs typeface="+mn-cs"/>
            </a:rPr>
            <a:t>教育</a:t>
          </a:r>
          <a:r>
            <a:rPr lang="ja-JP" altLang="ja-JP" sz="1100" b="0" i="0" baseline="0">
              <a:solidFill>
                <a:sysClr val="windowText" lastClr="000000"/>
              </a:solidFill>
              <a:effectLst/>
              <a:latin typeface="+mn-lt"/>
              <a:ea typeface="+mn-ea"/>
              <a:cs typeface="+mn-cs"/>
            </a:rPr>
            <a:t>費、③</a:t>
          </a:r>
          <a:r>
            <a:rPr lang="ja-JP" altLang="en-US" sz="1100" b="0" i="0" baseline="0">
              <a:solidFill>
                <a:sysClr val="windowText" lastClr="000000"/>
              </a:solidFill>
              <a:effectLst/>
              <a:latin typeface="+mn-lt"/>
              <a:ea typeface="+mn-ea"/>
              <a:cs typeface="+mn-cs"/>
            </a:rPr>
            <a:t>衛生費</a:t>
          </a:r>
          <a:r>
            <a:rPr lang="ja-JP" altLang="ja-JP" sz="1100" b="0" i="0" baseline="0">
              <a:solidFill>
                <a:sysClr val="windowText" lastClr="000000"/>
              </a:solidFill>
              <a:effectLst/>
              <a:latin typeface="+mn-lt"/>
              <a:ea typeface="+mn-ea"/>
              <a:cs typeface="+mn-cs"/>
            </a:rPr>
            <a:t>で、減少したのは</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総務費</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消防費</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環境保全費</a:t>
          </a:r>
          <a:r>
            <a:rPr lang="ja-JP" altLang="ja-JP" sz="1100" b="0" i="0" baseline="0">
              <a:solidFill>
                <a:sysClr val="windowText" lastClr="000000"/>
              </a:solidFill>
              <a:effectLst/>
              <a:latin typeface="+mn-lt"/>
              <a:ea typeface="+mn-ea"/>
              <a:cs typeface="+mn-cs"/>
            </a:rPr>
            <a:t>である。</a:t>
          </a:r>
          <a:r>
            <a:rPr lang="ja-JP" altLang="en-US" sz="1100" b="0" i="0" baseline="0">
              <a:solidFill>
                <a:sysClr val="windowText" lastClr="000000"/>
              </a:solidFill>
              <a:effectLst/>
              <a:latin typeface="+mn-lt"/>
              <a:ea typeface="+mn-ea"/>
              <a:cs typeface="+mn-cs"/>
            </a:rPr>
            <a:t>　　　　　　　　　　　　　　　　　　　　　　　　　　　　　　　　　　　　　　　　　　　　　　　　　　　　　　　　　　　　　　　　　　　　　　　　　　　　　　　　　　　　　　　　　　　　　　　　　　　　　　　　　　　　　　　　　　　　　　　　　　　　　　　　　　　　　　　　　　　　　　　　議会費は</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百万円増加、総務費は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公共施設再整備基金積立金の減などにより</a:t>
          </a:r>
          <a:r>
            <a:rPr lang="en-US" altLang="ja-JP" sz="1100" b="0" i="0" baseline="0">
              <a:solidFill>
                <a:sysClr val="windowText" lastClr="000000"/>
              </a:solidFill>
              <a:effectLst/>
              <a:latin typeface="+mn-lt"/>
              <a:ea typeface="+mn-ea"/>
              <a:cs typeface="+mn-cs"/>
            </a:rPr>
            <a:t>1,081</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　　　　　　　　　　　　　　　　　　　　　　　　　　　　　　　　　　　　　　　　　　　　　　　　　　　　　　　　　　　　　　　　　　　　　　　　　　　　　　　　　　　　　　　　　　　　　　　　　　　　　　　　　　　　　　　　　　　　　　　　　　　　　　　　　　　　　　　　　　　　　　　　　　　　　　　　　　　　　　　　　　　　　　　　　　　　　　　　　　　　　　　　　　　　　　　　　　　　　民生費は、児童保育委託費、介護給付費等事業費の増などにより</a:t>
          </a:r>
          <a:r>
            <a:rPr lang="en-US" altLang="ja-JP" sz="1100" b="0" i="0" baseline="0">
              <a:solidFill>
                <a:sysClr val="windowText" lastClr="000000"/>
              </a:solidFill>
              <a:effectLst/>
              <a:latin typeface="+mn-lt"/>
              <a:ea typeface="+mn-ea"/>
              <a:cs typeface="+mn-cs"/>
            </a:rPr>
            <a:t>4,167</a:t>
          </a:r>
          <a:r>
            <a:rPr lang="ja-JP" altLang="en-US" sz="1100" b="0" i="0" baseline="0">
              <a:solidFill>
                <a:sysClr val="windowText" lastClr="000000"/>
              </a:solidFill>
              <a:effectLst/>
              <a:latin typeface="+mn-lt"/>
              <a:ea typeface="+mn-ea"/>
              <a:cs typeface="+mn-cs"/>
            </a:rPr>
            <a:t>百万円の増加、衛生費</a:t>
          </a:r>
          <a:r>
            <a:rPr lang="ja-JP" altLang="ja-JP" sz="1100" b="0" i="0" baseline="0">
              <a:solidFill>
                <a:sysClr val="windowText" lastClr="000000"/>
              </a:solidFill>
              <a:effectLst/>
              <a:latin typeface="+mn-lt"/>
              <a:ea typeface="+mn-ea"/>
              <a:cs typeface="+mn-cs"/>
            </a:rPr>
            <a:t>は、運営費負担金</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市民病院事業</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、焼却場整備費の増</a:t>
          </a:r>
          <a:r>
            <a:rPr lang="ja-JP" altLang="ja-JP" sz="1100" b="0" i="0" baseline="0">
              <a:solidFill>
                <a:sysClr val="windowText" lastClr="000000"/>
              </a:solidFill>
              <a:effectLst/>
              <a:latin typeface="+mn-lt"/>
              <a:ea typeface="+mn-ea"/>
              <a:cs typeface="+mn-cs"/>
            </a:rPr>
            <a:t>などにより</a:t>
          </a:r>
          <a:r>
            <a:rPr lang="en-US" altLang="ja-JP" sz="1100" b="0" i="0" baseline="0">
              <a:solidFill>
                <a:sysClr val="windowText" lastClr="000000"/>
              </a:solidFill>
              <a:effectLst/>
              <a:latin typeface="+mn-lt"/>
              <a:ea typeface="+mn-ea"/>
              <a:cs typeface="+mn-cs"/>
            </a:rPr>
            <a:t>585</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　　　　　　　　　　　　　　　　　　　　　　　　　　　　　　　　　　　　　　　　　　　　　　　　　　　　　　　　　　　　　　　　　　　　　　　　　　　　　　　　　　　　　　　　　　　　　　　　　　　　　　　　　　　　　　　　　　　　　　　　　　　　　　　　　　　　　　　　　　　　　　　　　　　　　　労働費</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労働者貸付に係る預託金の減など</a:t>
          </a:r>
          <a:r>
            <a:rPr lang="ja-JP" altLang="ja-JP" sz="1100" b="0" i="0" baseline="0">
              <a:solidFill>
                <a:sysClr val="windowText" lastClr="000000"/>
              </a:solidFill>
              <a:effectLst/>
              <a:latin typeface="+mn-lt"/>
              <a:ea typeface="+mn-ea"/>
              <a:cs typeface="+mn-cs"/>
            </a:rPr>
            <a:t>により</a:t>
          </a:r>
          <a:r>
            <a:rPr lang="en-US" altLang="ja-JP" sz="1100" b="0" i="0" baseline="0">
              <a:solidFill>
                <a:sysClr val="windowText" lastClr="000000"/>
              </a:solidFill>
              <a:effectLst/>
              <a:latin typeface="+mn-lt"/>
              <a:ea typeface="+mn-ea"/>
              <a:cs typeface="+mn-cs"/>
            </a:rPr>
            <a:t>133</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農林水産業</a:t>
          </a:r>
          <a:r>
            <a:rPr lang="ja-JP" altLang="ja-JP" sz="1100" b="0" i="0" baseline="0">
              <a:solidFill>
                <a:sysClr val="windowText" lastClr="000000"/>
              </a:solidFill>
              <a:effectLst/>
              <a:latin typeface="+mn-lt"/>
              <a:ea typeface="+mn-ea"/>
              <a:cs typeface="+mn-cs"/>
            </a:rPr>
            <a:t>費は、</a:t>
          </a:r>
          <a:r>
            <a:rPr lang="ja-JP" altLang="en-US" sz="1100" b="0" i="0" baseline="0">
              <a:solidFill>
                <a:sysClr val="windowText" lastClr="000000"/>
              </a:solidFill>
              <a:effectLst/>
              <a:latin typeface="+mn-lt"/>
              <a:ea typeface="+mn-ea"/>
              <a:cs typeface="+mn-cs"/>
            </a:rPr>
            <a:t>有機質資源再生センターの閉鎖事業の終了による減などの</a:t>
          </a:r>
          <a:r>
            <a:rPr lang="ja-JP" altLang="ja-JP"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446</a:t>
          </a:r>
          <a:r>
            <a:rPr lang="ja-JP" altLang="en-US" sz="1100" b="0" i="0" baseline="0">
              <a:solidFill>
                <a:sysClr val="windowText" lastClr="000000"/>
              </a:solidFill>
              <a:effectLst/>
              <a:latin typeface="+mn-lt"/>
              <a:ea typeface="+mn-ea"/>
              <a:cs typeface="+mn-cs"/>
            </a:rPr>
            <a:t>百万円減少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　　　　　　　　　　　　　　　　　　　　　　　　　　　　　　　　　　　　　　　　　　　　　　　　　　　　　　　　　　　　　　　　　　　　　　　　　　　　　　　　　　　　　　　　　　　　　　　　　　　　　　　　　　　　　　　　　　　　　　　　　　　　　　　　　　　　　　　　　　　　　　　　　　　　　　　　　　　　　　　　　商工費は、景気対策</a:t>
          </a:r>
          <a:r>
            <a:rPr lang="ja-JP" altLang="ja-JP" sz="1100" b="0" i="0" baseline="0">
              <a:solidFill>
                <a:sysClr val="windowText" lastClr="000000"/>
              </a:solidFill>
              <a:effectLst/>
              <a:latin typeface="+mn-lt"/>
              <a:ea typeface="+mn-ea"/>
              <a:cs typeface="+mn-cs"/>
            </a:rPr>
            <a:t>貸付に係る預託金の減などにより</a:t>
          </a:r>
          <a:r>
            <a:rPr lang="en-US" altLang="ja-JP" sz="1100" b="0" i="0" baseline="0">
              <a:solidFill>
                <a:sysClr val="windowText" lastClr="000000"/>
              </a:solidFill>
              <a:effectLst/>
              <a:latin typeface="+mn-lt"/>
              <a:ea typeface="+mn-ea"/>
              <a:cs typeface="+mn-cs"/>
            </a:rPr>
            <a:t>99</a:t>
          </a:r>
          <a:r>
            <a:rPr lang="ja-JP" altLang="ja-JP" sz="1100" b="0" i="0" baseline="0">
              <a:solidFill>
                <a:sysClr val="windowText" lastClr="000000"/>
              </a:solidFill>
              <a:effectLst/>
              <a:latin typeface="+mn-lt"/>
              <a:ea typeface="+mn-ea"/>
              <a:cs typeface="+mn-cs"/>
            </a:rPr>
            <a:t>百万円減少、</a:t>
          </a:r>
          <a:r>
            <a:rPr lang="ja-JP" altLang="en-US" sz="1100" b="0" i="0" baseline="0">
              <a:solidFill>
                <a:sysClr val="windowText" lastClr="000000"/>
              </a:solidFill>
              <a:effectLst/>
              <a:latin typeface="+mn-lt"/>
              <a:ea typeface="+mn-ea"/>
              <a:cs typeface="+mn-cs"/>
            </a:rPr>
            <a:t>土木費は、区画整理事業地内の雨水調整池事業の増</a:t>
          </a:r>
          <a:r>
            <a:rPr lang="ja-JP" altLang="ja-JP" sz="1100" b="0" i="0" baseline="0">
              <a:solidFill>
                <a:sysClr val="windowText" lastClr="000000"/>
              </a:solidFill>
              <a:effectLst/>
              <a:latin typeface="+mn-lt"/>
              <a:ea typeface="+mn-ea"/>
              <a:cs typeface="+mn-cs"/>
            </a:rPr>
            <a:t>などにより</a:t>
          </a:r>
          <a:r>
            <a:rPr lang="en-US" altLang="ja-JP" sz="1100" b="0" i="0" baseline="0">
              <a:solidFill>
                <a:sysClr val="windowText" lastClr="000000"/>
              </a:solidFill>
              <a:effectLst/>
              <a:latin typeface="+mn-lt"/>
              <a:ea typeface="+mn-ea"/>
              <a:cs typeface="+mn-cs"/>
            </a:rPr>
            <a:t>279</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消防費は、消防救急基地局無線デジタル化事業費の減などにより</a:t>
          </a:r>
          <a:r>
            <a:rPr lang="en-US" altLang="ja-JP" sz="1100" b="0" i="0" baseline="0">
              <a:solidFill>
                <a:sysClr val="windowText" lastClr="000000"/>
              </a:solidFill>
              <a:effectLst/>
              <a:latin typeface="+mn-lt"/>
              <a:ea typeface="+mn-ea"/>
              <a:cs typeface="+mn-cs"/>
            </a:rPr>
            <a:t>1,050</a:t>
          </a:r>
          <a:r>
            <a:rPr lang="ja-JP" altLang="en-US" sz="1100" b="0" i="0" baseline="0">
              <a:solidFill>
                <a:sysClr val="windowText" lastClr="000000"/>
              </a:solidFill>
              <a:effectLst/>
              <a:latin typeface="+mn-lt"/>
              <a:ea typeface="+mn-ea"/>
              <a:cs typeface="+mn-cs"/>
            </a:rPr>
            <a:t>百万減少、教育費は、中学校給食のデリバリー化の試行による給食材料費の増などにより</a:t>
          </a:r>
          <a:r>
            <a:rPr lang="en-US" altLang="ja-JP" sz="1100" b="0" i="0" baseline="0">
              <a:solidFill>
                <a:sysClr val="windowText" lastClr="000000"/>
              </a:solidFill>
              <a:effectLst/>
              <a:latin typeface="+mn-lt"/>
              <a:ea typeface="+mn-ea"/>
              <a:cs typeface="+mn-cs"/>
            </a:rPr>
            <a:t>771</a:t>
          </a:r>
          <a:r>
            <a:rPr lang="ja-JP" altLang="en-US" sz="1100" b="0" i="0" baseline="0">
              <a:solidFill>
                <a:sysClr val="windowText" lastClr="000000"/>
              </a:solidFill>
              <a:effectLst/>
              <a:latin typeface="+mn-lt"/>
              <a:ea typeface="+mn-ea"/>
              <a:cs typeface="+mn-cs"/>
            </a:rPr>
            <a:t>百万円増加、　　　　　　　　　　　　　　　　　　　　　　　　　　　　　　　　　　　　　　　　　　　　　　　　　　　　　　　　　　　　　　　　　　　　　　　　　　　　　　　　　　　　　　　　　　　　　　　　　　　　　　　　　　　　　　　　　　　　　　　　　　　　　　　　　　　　　　　　　　　　　　　　　　　　　　</a:t>
          </a:r>
          <a:r>
            <a:rPr lang="ja-JP" altLang="ja-JP" sz="1100" b="0" i="0" baseline="0">
              <a:solidFill>
                <a:sysClr val="windowText" lastClr="000000"/>
              </a:solidFill>
              <a:effectLst/>
              <a:latin typeface="+mn-lt"/>
              <a:ea typeface="+mn-ea"/>
              <a:cs typeface="+mn-cs"/>
            </a:rPr>
            <a:t>公債費は、償還金については償還が進んでいるとともに、低金利による資金調達が行われていることから、公債費全体（元利償還金）としては</a:t>
          </a:r>
          <a:r>
            <a:rPr lang="en-US" altLang="ja-JP" sz="1100" b="0" i="0" baseline="0">
              <a:solidFill>
                <a:sysClr val="windowText" lastClr="000000"/>
              </a:solidFill>
              <a:effectLst/>
              <a:latin typeface="+mn-lt"/>
              <a:ea typeface="+mn-ea"/>
              <a:cs typeface="+mn-cs"/>
            </a:rPr>
            <a:t>495</a:t>
          </a:r>
          <a:r>
            <a:rPr lang="ja-JP" altLang="ja-JP" sz="1100" b="0" i="0" baseline="0">
              <a:solidFill>
                <a:sysClr val="windowText" lastClr="000000"/>
              </a:solidFill>
              <a:effectLst/>
              <a:latin typeface="+mn-lt"/>
              <a:ea typeface="+mn-ea"/>
              <a:cs typeface="+mn-cs"/>
            </a:rPr>
            <a:t>百万円減少</a:t>
          </a:r>
          <a:r>
            <a:rPr lang="ja-JP" altLang="en-US" sz="1100" b="0" i="0" baseline="0">
              <a:solidFill>
                <a:sysClr val="windowText" lastClr="000000"/>
              </a:solidFill>
              <a:effectLst/>
              <a:latin typeface="+mn-lt"/>
              <a:ea typeface="+mn-ea"/>
              <a:cs typeface="+mn-cs"/>
            </a:rPr>
            <a:t>している。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en-US" sz="1100" b="0" i="0" baseline="0">
              <a:solidFill>
                <a:schemeClr val="accent6">
                  <a:lumMod val="50000"/>
                </a:schemeClr>
              </a:solidFill>
              <a:effectLst/>
              <a:latin typeface="+mn-lt"/>
              <a:ea typeface="+mn-ea"/>
              <a:cs typeface="+mn-cs"/>
            </a:rPr>
            <a:t>　　　　　　　　　　　　　</a:t>
          </a:r>
          <a:endParaRPr kumimoji="1" lang="ja-JP" altLang="en-US" sz="1300">
            <a:solidFill>
              <a:schemeClr val="accent6">
                <a:lumMod val="50000"/>
              </a:schemeClr>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年度は３億円積立を行ったが、平成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年度は市民公募債の一括償還と地方消費税交付金等減収補てんのため取り崩しを行った。平成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年度は法人市民税が増収になったことから１０億円積み立てた。平成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年度以降は果実の積み立て</a:t>
          </a:r>
          <a:r>
            <a:rPr lang="ja-JP" altLang="ja-JP" sz="1100" b="0" i="0" baseline="0">
              <a:solidFill>
                <a:sysClr val="windowText" lastClr="000000"/>
              </a:solidFill>
              <a:effectLst/>
              <a:latin typeface="+mn-lt"/>
              <a:ea typeface="+mn-ea"/>
              <a:cs typeface="+mn-cs"/>
            </a:rPr>
            <a:t>にとどまっていた。</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億円</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en-US" sz="1100" b="0" i="0" baseline="0">
              <a:solidFill>
                <a:sysClr val="windowText" lastClr="000000"/>
              </a:solidFill>
              <a:effectLst/>
              <a:latin typeface="+mn-lt"/>
              <a:ea typeface="+mn-ea"/>
              <a:cs typeface="+mn-cs"/>
            </a:rPr>
            <a:t>年度は</a:t>
          </a:r>
          <a:r>
            <a:rPr kumimoji="1" lang="en-US" altLang="ja-JP" sz="1100" b="0" i="0" baseline="0">
              <a:solidFill>
                <a:sysClr val="windowText" lastClr="000000"/>
              </a:solidFill>
              <a:effectLst/>
              <a:latin typeface="+mn-lt"/>
              <a:ea typeface="+mn-ea"/>
              <a:cs typeface="+mn-cs"/>
            </a:rPr>
            <a:t>3.55</a:t>
          </a:r>
          <a:r>
            <a:rPr kumimoji="1" lang="ja-JP" altLang="en-US" sz="1100" b="0" i="0" baseline="0">
              <a:solidFill>
                <a:sysClr val="windowText" lastClr="000000"/>
              </a:solidFill>
              <a:effectLst/>
              <a:latin typeface="+mn-lt"/>
              <a:ea typeface="+mn-ea"/>
              <a:cs typeface="+mn-cs"/>
            </a:rPr>
            <a:t>億円</a:t>
          </a:r>
          <a:r>
            <a:rPr kumimoji="1" lang="ja-JP" altLang="ja-JP" sz="1100" b="0" i="0" baseline="0">
              <a:solidFill>
                <a:sysClr val="windowText" lastClr="000000"/>
              </a:solidFill>
              <a:effectLst/>
              <a:latin typeface="+mn-lt"/>
              <a:ea typeface="+mn-ea"/>
              <a:cs typeface="+mn-cs"/>
            </a:rPr>
            <a:t>の積み立てを行った。</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実質収支額については、平成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年度は、法人市民税の減により</a:t>
          </a:r>
          <a:r>
            <a:rPr kumimoji="1" lang="en-US" altLang="ja-JP" sz="1100" b="0" i="0" baseline="0">
              <a:solidFill>
                <a:sysClr val="windowText" lastClr="000000"/>
              </a:solidFill>
              <a:effectLst/>
              <a:latin typeface="+mn-lt"/>
              <a:ea typeface="+mn-ea"/>
              <a:cs typeface="+mn-cs"/>
            </a:rPr>
            <a:t>4,736</a:t>
          </a:r>
          <a:r>
            <a:rPr kumimoji="1" lang="ja-JP" altLang="ja-JP" sz="1100" b="0"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年度は、法人市民税の減</a:t>
          </a:r>
          <a:r>
            <a:rPr kumimoji="1" lang="ja-JP" altLang="en-US" sz="1100" b="0" i="0" baseline="0">
              <a:solidFill>
                <a:sysClr val="windowText" lastClr="000000"/>
              </a:solidFill>
              <a:effectLst/>
              <a:latin typeface="+mn-lt"/>
              <a:ea typeface="+mn-ea"/>
              <a:cs typeface="+mn-cs"/>
            </a:rPr>
            <a:t>があるも</a:t>
          </a:r>
          <a:r>
            <a:rPr kumimoji="1" lang="ja-JP" altLang="ja-JP" sz="1100" b="0" i="0" baseline="0">
              <a:solidFill>
                <a:sysClr val="windowText" lastClr="000000"/>
              </a:solidFill>
              <a:effectLst/>
              <a:latin typeface="+mn-lt"/>
              <a:ea typeface="+mn-ea"/>
              <a:cs typeface="+mn-cs"/>
            </a:rPr>
            <a:t>地方消費税交付金の増</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より</a:t>
          </a:r>
          <a:r>
            <a:rPr kumimoji="1" lang="en-US" altLang="ja-JP" sz="1100" b="0" i="0" baseline="0">
              <a:solidFill>
                <a:sysClr val="windowText" lastClr="000000"/>
              </a:solidFill>
              <a:effectLst/>
              <a:latin typeface="+mn-lt"/>
              <a:ea typeface="+mn-ea"/>
              <a:cs typeface="+mn-cs"/>
            </a:rPr>
            <a:t>5,070</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単年度収支は</a:t>
          </a:r>
          <a:r>
            <a:rPr kumimoji="1" lang="en-US" altLang="ja-JP" sz="1100" b="0" i="0" baseline="0">
              <a:solidFill>
                <a:sysClr val="windowText" lastClr="000000"/>
              </a:solidFill>
              <a:effectLst/>
              <a:latin typeface="+mn-lt"/>
              <a:ea typeface="+mn-ea"/>
              <a:cs typeface="+mn-cs"/>
            </a:rPr>
            <a:t>333</a:t>
          </a:r>
          <a:r>
            <a:rPr kumimoji="1" lang="ja-JP" altLang="en-US" sz="1100" b="0" i="0" baseline="0">
              <a:solidFill>
                <a:sysClr val="windowText" lastClr="000000"/>
              </a:solidFill>
              <a:effectLst/>
              <a:latin typeface="+mn-lt"/>
              <a:ea typeface="+mn-ea"/>
              <a:cs typeface="+mn-cs"/>
            </a:rPr>
            <a:t>百万円、積立金は</a:t>
          </a:r>
          <a:r>
            <a:rPr kumimoji="1" lang="en-US" altLang="ja-JP" sz="1100" b="0" i="0" baseline="0">
              <a:solidFill>
                <a:sysClr val="windowText" lastClr="000000"/>
              </a:solidFill>
              <a:effectLst/>
              <a:latin typeface="+mn-lt"/>
              <a:ea typeface="+mn-ea"/>
              <a:cs typeface="+mn-cs"/>
            </a:rPr>
            <a:t>354</a:t>
          </a:r>
          <a:r>
            <a:rPr kumimoji="1" lang="ja-JP" altLang="en-US" sz="1100" b="0" i="0" baseline="0">
              <a:solidFill>
                <a:sysClr val="windowText" lastClr="000000"/>
              </a:solidFill>
              <a:effectLst/>
              <a:latin typeface="+mn-lt"/>
              <a:ea typeface="+mn-ea"/>
              <a:cs typeface="+mn-cs"/>
            </a:rPr>
            <a:t>百万円、取り崩しは</a:t>
          </a:r>
          <a:r>
            <a:rPr kumimoji="1" lang="en-US" altLang="ja-JP" sz="1100" b="0" i="0" baseline="0">
              <a:solidFill>
                <a:sysClr val="windowText" lastClr="000000"/>
              </a:solidFill>
              <a:effectLst/>
              <a:latin typeface="+mn-lt"/>
              <a:ea typeface="+mn-ea"/>
              <a:cs typeface="+mn-cs"/>
            </a:rPr>
            <a:t>577</a:t>
          </a:r>
          <a:r>
            <a:rPr kumimoji="1" lang="ja-JP" altLang="en-US" sz="1100" b="0" i="0" baseline="0">
              <a:solidFill>
                <a:sysClr val="windowText" lastClr="000000"/>
              </a:solidFill>
              <a:effectLst/>
              <a:latin typeface="+mn-lt"/>
              <a:ea typeface="+mn-ea"/>
              <a:cs typeface="+mn-cs"/>
            </a:rPr>
            <a:t>百万円で、</a:t>
          </a:r>
          <a:r>
            <a:rPr kumimoji="1" lang="ja-JP" altLang="ja-JP" sz="1100" b="0" i="0" baseline="0">
              <a:solidFill>
                <a:sysClr val="windowText" lastClr="000000"/>
              </a:solidFill>
              <a:effectLst/>
              <a:latin typeface="+mn-lt"/>
              <a:ea typeface="+mn-ea"/>
              <a:cs typeface="+mn-cs"/>
            </a:rPr>
            <a:t>結果、実質単年度収支は</a:t>
          </a:r>
          <a:r>
            <a:rPr kumimoji="1" lang="en-US" altLang="ja-JP" sz="1100" b="0" i="0" baseline="0">
              <a:solidFill>
                <a:sysClr val="windowText" lastClr="000000"/>
              </a:solidFill>
              <a:effectLst/>
              <a:latin typeface="+mn-lt"/>
              <a:ea typeface="+mn-ea"/>
              <a:cs typeface="+mn-cs"/>
            </a:rPr>
            <a:t>109</a:t>
          </a:r>
          <a:r>
            <a:rPr kumimoji="1" lang="ja-JP" altLang="ja-JP" sz="1100" b="0" i="0" baseline="0">
              <a:solidFill>
                <a:sysClr val="windowText" lastClr="000000"/>
              </a:solidFill>
              <a:effectLst/>
              <a:latin typeface="+mn-lt"/>
              <a:ea typeface="+mn-ea"/>
              <a:cs typeface="+mn-cs"/>
            </a:rPr>
            <a:t>百万円となった。</a:t>
          </a:r>
          <a:endParaRPr lang="ja-JP" altLang="ja-JP" sz="1400">
            <a:solidFill>
              <a:sysClr val="windowText" lastClr="000000"/>
            </a:solidFill>
            <a:effectLst/>
          </a:endParaRPr>
        </a:p>
        <a:p>
          <a:endParaRPr kumimoji="1" lang="ja-JP" altLang="en-US" sz="1400">
            <a:solidFill>
              <a:schemeClr val="accent6">
                <a:lumMod val="50000"/>
              </a:schemeClr>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年度までは、公営事業会計で一部赤字事業があったが、平成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年度以降は、一般会計等、公営事業会計、公営企業会計ともに黒字となっている。黒字額が増加しているのは、公営企業会計の市民病院事業が平成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年度から診断「群」分類包括評価に移行したためである。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年度において、市民病院事業の総収益は、前年度と比較し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減少しており、総費用は</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増加している。収支差引額は前年度より△</a:t>
          </a:r>
          <a:r>
            <a:rPr lang="en-US" altLang="ja-JP" sz="1100" b="0" i="0" baseline="0">
              <a:solidFill>
                <a:schemeClr val="dk1"/>
              </a:solidFill>
              <a:effectLst/>
              <a:latin typeface="+mn-lt"/>
              <a:ea typeface="+mn-ea"/>
              <a:cs typeface="+mn-cs"/>
            </a:rPr>
            <a:t>2,776,033</a:t>
          </a:r>
          <a:r>
            <a:rPr lang="ja-JP" altLang="ja-JP" sz="1100" b="0" i="0" baseline="0">
              <a:solidFill>
                <a:schemeClr val="dk1"/>
              </a:solidFill>
              <a:effectLst/>
              <a:latin typeface="+mn-lt"/>
              <a:ea typeface="+mn-ea"/>
              <a:cs typeface="+mn-cs"/>
            </a:rPr>
            <a:t>千円減少し、△</a:t>
          </a:r>
          <a:r>
            <a:rPr lang="en-US" altLang="ja-JP" sz="1100" b="0" i="0" baseline="0">
              <a:solidFill>
                <a:schemeClr val="dk1"/>
              </a:solidFill>
              <a:effectLst/>
              <a:latin typeface="+mn-lt"/>
              <a:ea typeface="+mn-ea"/>
              <a:cs typeface="+mn-cs"/>
            </a:rPr>
            <a:t>2,476,280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年度決算は</a:t>
          </a:r>
          <a:r>
            <a:rPr lang="en-US" altLang="ja-JP" sz="1100" b="0" i="0" baseline="0">
              <a:solidFill>
                <a:sysClr val="windowText" lastClr="000000"/>
              </a:solidFill>
              <a:effectLst/>
              <a:latin typeface="+mn-lt"/>
              <a:ea typeface="+mn-ea"/>
              <a:cs typeface="+mn-cs"/>
            </a:rPr>
            <a:t>289,753</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の純損益を生じている。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下水道事業の収支差引額は</a:t>
          </a:r>
          <a:r>
            <a:rPr lang="en-US" altLang="ja-JP" sz="1100" b="0" i="0" baseline="0">
              <a:solidFill>
                <a:sysClr val="windowText" lastClr="000000"/>
              </a:solidFill>
              <a:effectLst/>
              <a:latin typeface="+mn-lt"/>
              <a:ea typeface="+mn-ea"/>
              <a:cs typeface="+mn-cs"/>
            </a:rPr>
            <a:t>163,001</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(H25</a:t>
          </a:r>
          <a:r>
            <a:rPr lang="ja-JP" altLang="ja-JP" sz="1100" b="0" i="0" baseline="0">
              <a:solidFill>
                <a:sysClr val="windowText" lastClr="000000"/>
              </a:solidFill>
              <a:effectLst/>
              <a:latin typeface="+mn-lt"/>
              <a:ea typeface="+mn-ea"/>
              <a:cs typeface="+mn-cs"/>
            </a:rPr>
            <a:t>年度決算は</a:t>
          </a:r>
          <a:r>
            <a:rPr lang="en-US" altLang="ja-JP" sz="1100" b="0" i="0" baseline="0">
              <a:solidFill>
                <a:sysClr val="windowText" lastClr="000000"/>
              </a:solidFill>
              <a:effectLst/>
              <a:latin typeface="+mn-lt"/>
              <a:ea typeface="+mn-ea"/>
              <a:cs typeface="+mn-cs"/>
            </a:rPr>
            <a:t>186,422</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の純利益を生じている。</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年度において、市民病院事業の総収益は、前年度と比較し</a:t>
          </a:r>
          <a:r>
            <a:rPr lang="en-US" altLang="ja-JP" sz="1100" b="0" i="0" baseline="0">
              <a:solidFill>
                <a:sysClr val="windowText" lastClr="000000"/>
              </a:solidFill>
              <a:effectLst/>
              <a:latin typeface="+mn-lt"/>
              <a:ea typeface="+mn-ea"/>
              <a:cs typeface="+mn-cs"/>
            </a:rPr>
            <a:t>4.5%</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しており、総費用は</a:t>
          </a:r>
          <a:r>
            <a:rPr lang="en-US" altLang="ja-JP" sz="1100" b="0" i="0" baseline="0">
              <a:solidFill>
                <a:sysClr val="windowText" lastClr="000000"/>
              </a:solidFill>
              <a:effectLst/>
              <a:latin typeface="+mn-lt"/>
              <a:ea typeface="+mn-ea"/>
              <a:cs typeface="+mn-cs"/>
            </a:rPr>
            <a:t>8.3%</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している。収支差引額は前年度より</a:t>
          </a:r>
          <a:r>
            <a:rPr lang="en-US" altLang="ja-JP" sz="1100" b="0" i="0" baseline="0">
              <a:solidFill>
                <a:sysClr val="windowText" lastClr="000000"/>
              </a:solidFill>
              <a:effectLst/>
              <a:latin typeface="+mn-lt"/>
              <a:ea typeface="+mn-ea"/>
              <a:cs typeface="+mn-cs"/>
            </a:rPr>
            <a:t>2,375,081</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a:t>
          </a:r>
          <a:r>
            <a:rPr lang="en-US" altLang="ja-JP" sz="1100" b="0" i="0" baseline="0">
              <a:solidFill>
                <a:sysClr val="windowText" lastClr="000000"/>
              </a:solidFill>
              <a:effectLst/>
              <a:latin typeface="+mn-lt"/>
              <a:ea typeface="+mn-ea"/>
              <a:cs typeface="+mn-cs"/>
            </a:rPr>
            <a:t>111,199</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年度決算は</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2,486,280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の純損益を生じている。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下水道事業の収支差引額は</a:t>
          </a:r>
          <a:r>
            <a:rPr lang="en-US" altLang="ja-JP" sz="1100" b="0" i="0" baseline="0">
              <a:solidFill>
                <a:sysClr val="windowText" lastClr="000000"/>
              </a:solidFill>
              <a:effectLst/>
              <a:latin typeface="+mn-lt"/>
              <a:ea typeface="+mn-ea"/>
              <a:cs typeface="+mn-cs"/>
            </a:rPr>
            <a:t>605,026</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年度決算は</a:t>
          </a:r>
          <a:r>
            <a:rPr lang="en-US" altLang="ja-JP" sz="1100" b="0" i="0" baseline="0">
              <a:solidFill>
                <a:sysClr val="windowText" lastClr="000000"/>
              </a:solidFill>
              <a:effectLst/>
              <a:latin typeface="+mn-lt"/>
              <a:ea typeface="+mn-ea"/>
              <a:cs typeface="+mn-cs"/>
            </a:rPr>
            <a:t>163,001</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の純利益を生じている。</a:t>
          </a:r>
          <a:endParaRPr lang="ja-JP" altLang="ja-JP" sz="1400">
            <a:solidFill>
              <a:sysClr val="windowText" lastClr="000000"/>
            </a:solidFill>
            <a:effectLst/>
          </a:endParaRPr>
        </a:p>
        <a:p>
          <a:pPr rtl="0" eaLnBrk="1" fontAlgn="auto" latinLnBrk="0" hangingPunct="1"/>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142369461</v>
      </c>
      <c r="BO4" s="409"/>
      <c r="BP4" s="409"/>
      <c r="BQ4" s="409"/>
      <c r="BR4" s="409"/>
      <c r="BS4" s="409"/>
      <c r="BT4" s="409"/>
      <c r="BU4" s="410"/>
      <c r="BV4" s="408">
        <v>140492270</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5.6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137040821</v>
      </c>
      <c r="BO5" s="414"/>
      <c r="BP5" s="414"/>
      <c r="BQ5" s="414"/>
      <c r="BR5" s="414"/>
      <c r="BS5" s="414"/>
      <c r="BT5" s="414"/>
      <c r="BU5" s="415"/>
      <c r="BV5" s="413">
        <v>135028333</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92.6</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83</v>
      </c>
      <c r="AV6" s="471"/>
      <c r="AW6" s="471"/>
      <c r="AX6" s="471"/>
      <c r="AY6" s="393" t="s">
        <v>84</v>
      </c>
      <c r="AZ6" s="394"/>
      <c r="BA6" s="394"/>
      <c r="BB6" s="394"/>
      <c r="BC6" s="394"/>
      <c r="BD6" s="394"/>
      <c r="BE6" s="394"/>
      <c r="BF6" s="394"/>
      <c r="BG6" s="394"/>
      <c r="BH6" s="394"/>
      <c r="BI6" s="394"/>
      <c r="BJ6" s="394"/>
      <c r="BK6" s="394"/>
      <c r="BL6" s="394"/>
      <c r="BM6" s="395"/>
      <c r="BN6" s="413">
        <v>5328640</v>
      </c>
      <c r="BO6" s="414"/>
      <c r="BP6" s="414"/>
      <c r="BQ6" s="414"/>
      <c r="BR6" s="414"/>
      <c r="BS6" s="414"/>
      <c r="BT6" s="414"/>
      <c r="BU6" s="415"/>
      <c r="BV6" s="413">
        <v>5463937</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92</v>
      </c>
      <c r="CU6" s="560"/>
      <c r="CV6" s="560"/>
      <c r="CW6" s="560"/>
      <c r="CX6" s="560"/>
      <c r="CY6" s="560"/>
      <c r="CZ6" s="560"/>
      <c r="DA6" s="561"/>
      <c r="DB6" s="559">
        <v>92.6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258954</v>
      </c>
      <c r="BO7" s="414"/>
      <c r="BP7" s="414"/>
      <c r="BQ7" s="414"/>
      <c r="BR7" s="414"/>
      <c r="BS7" s="414"/>
      <c r="BT7" s="414"/>
      <c r="BU7" s="415"/>
      <c r="BV7" s="413">
        <v>727231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81984915</v>
      </c>
      <c r="CU7" s="414"/>
      <c r="CV7" s="414"/>
      <c r="CW7" s="414"/>
      <c r="CX7" s="414"/>
      <c r="CY7" s="414"/>
      <c r="CZ7" s="414"/>
      <c r="DA7" s="415"/>
      <c r="DB7" s="413">
        <v>85326366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5069686</v>
      </c>
      <c r="BO8" s="414"/>
      <c r="BP8" s="414"/>
      <c r="BQ8" s="414"/>
      <c r="BR8" s="414"/>
      <c r="BS8" s="414"/>
      <c r="BT8" s="414"/>
      <c r="BU8" s="415"/>
      <c r="BV8" s="413">
        <v>4736706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1.05</v>
      </c>
      <c r="CU8" s="523"/>
      <c r="CV8" s="523"/>
      <c r="CW8" s="523"/>
      <c r="CX8" s="523"/>
      <c r="CY8" s="523"/>
      <c r="CZ8" s="523"/>
      <c r="DA8" s="524"/>
      <c r="DB8" s="522">
        <v>1.03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423894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75</v>
      </c>
      <c r="AV9" s="471"/>
      <c r="AW9" s="471"/>
      <c r="AX9" s="471"/>
      <c r="AY9" s="393" t="s">
        <v>98</v>
      </c>
      <c r="AZ9" s="394"/>
      <c r="BA9" s="394"/>
      <c r="BB9" s="394"/>
      <c r="BC9" s="394"/>
      <c r="BD9" s="394"/>
      <c r="BE9" s="394"/>
      <c r="BF9" s="394"/>
      <c r="BG9" s="394"/>
      <c r="BH9" s="394"/>
      <c r="BI9" s="394"/>
      <c r="BJ9" s="394"/>
      <c r="BK9" s="394"/>
      <c r="BL9" s="394"/>
      <c r="BM9" s="395"/>
      <c r="BN9" s="413">
        <v>332980</v>
      </c>
      <c r="BO9" s="414"/>
      <c r="BP9" s="414"/>
      <c r="BQ9" s="414"/>
      <c r="BR9" s="414"/>
      <c r="BS9" s="414"/>
      <c r="BT9" s="414"/>
      <c r="BU9" s="415"/>
      <c r="BV9" s="413">
        <v>-6059332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8.4</v>
      </c>
      <c r="CU9" s="384"/>
      <c r="CV9" s="384"/>
      <c r="CW9" s="384"/>
      <c r="CX9" s="384"/>
      <c r="CY9" s="384"/>
      <c r="CZ9" s="384"/>
      <c r="DA9" s="385"/>
      <c r="DB9" s="383">
        <v>8.8000000000000007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409657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353910</v>
      </c>
      <c r="BO10" s="414"/>
      <c r="BP10" s="414"/>
      <c r="BQ10" s="414"/>
      <c r="BR10" s="414"/>
      <c r="BS10" s="414"/>
      <c r="BT10" s="414"/>
      <c r="BU10" s="415"/>
      <c r="BV10" s="413">
        <v>1006365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426024</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577433</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420668</v>
      </c>
      <c r="S13" s="515"/>
      <c r="T13" s="515"/>
      <c r="U13" s="515"/>
      <c r="V13" s="516"/>
      <c r="W13" s="502" t="s">
        <v>122</v>
      </c>
      <c r="X13" s="426"/>
      <c r="Y13" s="426"/>
      <c r="Z13" s="426"/>
      <c r="AA13" s="426"/>
      <c r="AB13" s="427"/>
      <c r="AC13" s="389">
        <v>1997</v>
      </c>
      <c r="AD13" s="390"/>
      <c r="AE13" s="390"/>
      <c r="AF13" s="390"/>
      <c r="AG13" s="391"/>
      <c r="AH13" s="389">
        <v>2459</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109457</v>
      </c>
      <c r="BO13" s="414"/>
      <c r="BP13" s="414"/>
      <c r="BQ13" s="414"/>
      <c r="BR13" s="414"/>
      <c r="BS13" s="414"/>
      <c r="BT13" s="414"/>
      <c r="BU13" s="415"/>
      <c r="BV13" s="413">
        <v>-5052967</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1.8</v>
      </c>
      <c r="CU13" s="384"/>
      <c r="CV13" s="384"/>
      <c r="CW13" s="384"/>
      <c r="CX13" s="384"/>
      <c r="CY13" s="384"/>
      <c r="CZ13" s="384"/>
      <c r="DA13" s="385"/>
      <c r="DB13" s="383">
        <v>2.2000000000000002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423246</v>
      </c>
      <c r="S14" s="515"/>
      <c r="T14" s="515"/>
      <c r="U14" s="515"/>
      <c r="V14" s="516"/>
      <c r="W14" s="517"/>
      <c r="X14" s="429"/>
      <c r="Y14" s="429"/>
      <c r="Z14" s="429"/>
      <c r="AA14" s="429"/>
      <c r="AB14" s="430"/>
      <c r="AC14" s="507">
        <v>1.1000000000000001</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18.3</v>
      </c>
      <c r="CU14" s="486"/>
      <c r="CV14" s="486"/>
      <c r="CW14" s="486"/>
      <c r="CX14" s="486"/>
      <c r="CY14" s="486"/>
      <c r="CZ14" s="486"/>
      <c r="DA14" s="487"/>
      <c r="DB14" s="518">
        <v>11.3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418098</v>
      </c>
      <c r="S15" s="515"/>
      <c r="T15" s="515"/>
      <c r="U15" s="515"/>
      <c r="V15" s="516"/>
      <c r="W15" s="502" t="s">
        <v>129</v>
      </c>
      <c r="X15" s="426"/>
      <c r="Y15" s="426"/>
      <c r="Z15" s="426"/>
      <c r="AA15" s="426"/>
      <c r="AB15" s="427"/>
      <c r="AC15" s="389">
        <v>42786</v>
      </c>
      <c r="AD15" s="390"/>
      <c r="AE15" s="390"/>
      <c r="AF15" s="390"/>
      <c r="AG15" s="391"/>
      <c r="AH15" s="389">
        <v>46623</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63125277</v>
      </c>
      <c r="BO15" s="409"/>
      <c r="BP15" s="409"/>
      <c r="BQ15" s="409"/>
      <c r="BR15" s="409"/>
      <c r="BS15" s="409"/>
      <c r="BT15" s="409"/>
      <c r="BU15" s="410"/>
      <c r="BV15" s="408">
        <v>65094079</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24</v>
      </c>
      <c r="AD16" s="508"/>
      <c r="AE16" s="508"/>
      <c r="AF16" s="508"/>
      <c r="AG16" s="509"/>
      <c r="AH16" s="507">
        <v>24.8</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59757255</v>
      </c>
      <c r="BO16" s="414"/>
      <c r="BP16" s="414"/>
      <c r="BQ16" s="414"/>
      <c r="BR16" s="414"/>
      <c r="BS16" s="414"/>
      <c r="BT16" s="414"/>
      <c r="BU16" s="415"/>
      <c r="BV16" s="413">
        <v>59202936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133304</v>
      </c>
      <c r="AD17" s="390"/>
      <c r="AE17" s="390"/>
      <c r="AF17" s="390"/>
      <c r="AG17" s="391"/>
      <c r="AH17" s="389">
        <v>132105</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81984915</v>
      </c>
      <c r="BO17" s="414"/>
      <c r="BP17" s="414"/>
      <c r="BQ17" s="414"/>
      <c r="BR17" s="414"/>
      <c r="BS17" s="414"/>
      <c r="BT17" s="414"/>
      <c r="BU17" s="415"/>
      <c r="BV17" s="413">
        <v>85326366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69.569999999999993</v>
      </c>
      <c r="M18" s="478"/>
      <c r="N18" s="478"/>
      <c r="O18" s="478"/>
      <c r="P18" s="478"/>
      <c r="Q18" s="478"/>
      <c r="R18" s="479"/>
      <c r="S18" s="479"/>
      <c r="T18" s="479"/>
      <c r="U18" s="479"/>
      <c r="V18" s="480"/>
      <c r="W18" s="494"/>
      <c r="X18" s="495"/>
      <c r="Y18" s="495"/>
      <c r="Z18" s="495"/>
      <c r="AA18" s="495"/>
      <c r="AB18" s="503"/>
      <c r="AC18" s="377">
        <v>74.900000000000006</v>
      </c>
      <c r="AD18" s="378"/>
      <c r="AE18" s="378"/>
      <c r="AF18" s="378"/>
      <c r="AG18" s="481"/>
      <c r="AH18" s="377">
        <v>70.3</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77326537</v>
      </c>
      <c r="BO18" s="414"/>
      <c r="BP18" s="414"/>
      <c r="BQ18" s="414"/>
      <c r="BR18" s="414"/>
      <c r="BS18" s="414"/>
      <c r="BT18" s="414"/>
      <c r="BU18" s="415"/>
      <c r="BV18" s="413">
        <v>75219207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6093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97442361</v>
      </c>
      <c r="BO19" s="414"/>
      <c r="BP19" s="414"/>
      <c r="BQ19" s="414"/>
      <c r="BR19" s="414"/>
      <c r="BS19" s="414"/>
      <c r="BT19" s="414"/>
      <c r="BU19" s="415"/>
      <c r="BV19" s="413">
        <v>98904837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180170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70334979</v>
      </c>
      <c r="BO23" s="414"/>
      <c r="BP23" s="414"/>
      <c r="BQ23" s="414"/>
      <c r="BR23" s="414"/>
      <c r="BS23" s="414"/>
      <c r="BT23" s="414"/>
      <c r="BU23" s="415"/>
      <c r="BV23" s="413">
        <v>70747741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10640</v>
      </c>
      <c r="R24" s="390"/>
      <c r="S24" s="390"/>
      <c r="T24" s="390"/>
      <c r="U24" s="390"/>
      <c r="V24" s="391"/>
      <c r="W24" s="455"/>
      <c r="X24" s="446"/>
      <c r="Y24" s="447"/>
      <c r="Z24" s="386" t="s">
        <v>153</v>
      </c>
      <c r="AA24" s="387"/>
      <c r="AB24" s="387"/>
      <c r="AC24" s="387"/>
      <c r="AD24" s="387"/>
      <c r="AE24" s="387"/>
      <c r="AF24" s="387"/>
      <c r="AG24" s="388"/>
      <c r="AH24" s="389">
        <v>2592</v>
      </c>
      <c r="AI24" s="390"/>
      <c r="AJ24" s="390"/>
      <c r="AK24" s="390"/>
      <c r="AL24" s="391"/>
      <c r="AM24" s="389">
        <v>8138880</v>
      </c>
      <c r="AN24" s="390"/>
      <c r="AO24" s="390"/>
      <c r="AP24" s="390"/>
      <c r="AQ24" s="390"/>
      <c r="AR24" s="391"/>
      <c r="AS24" s="389">
        <v>3140</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49621066</v>
      </c>
      <c r="BO24" s="414"/>
      <c r="BP24" s="414"/>
      <c r="BQ24" s="414"/>
      <c r="BR24" s="414"/>
      <c r="BS24" s="414"/>
      <c r="BT24" s="414"/>
      <c r="BU24" s="415"/>
      <c r="BV24" s="413">
        <v>54307690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2</v>
      </c>
      <c r="M25" s="390"/>
      <c r="N25" s="390"/>
      <c r="O25" s="390"/>
      <c r="P25" s="391"/>
      <c r="Q25" s="389">
        <v>8930</v>
      </c>
      <c r="R25" s="390"/>
      <c r="S25" s="390"/>
      <c r="T25" s="390"/>
      <c r="U25" s="390"/>
      <c r="V25" s="391"/>
      <c r="W25" s="455"/>
      <c r="X25" s="446"/>
      <c r="Y25" s="447"/>
      <c r="Z25" s="386" t="s">
        <v>156</v>
      </c>
      <c r="AA25" s="387"/>
      <c r="AB25" s="387"/>
      <c r="AC25" s="387"/>
      <c r="AD25" s="387"/>
      <c r="AE25" s="387"/>
      <c r="AF25" s="387"/>
      <c r="AG25" s="388"/>
      <c r="AH25" s="389">
        <v>452</v>
      </c>
      <c r="AI25" s="390"/>
      <c r="AJ25" s="390"/>
      <c r="AK25" s="390"/>
      <c r="AL25" s="391"/>
      <c r="AM25" s="389">
        <v>1381764</v>
      </c>
      <c r="AN25" s="390"/>
      <c r="AO25" s="390"/>
      <c r="AP25" s="390"/>
      <c r="AQ25" s="390"/>
      <c r="AR25" s="391"/>
      <c r="AS25" s="389">
        <v>3057</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19991871</v>
      </c>
      <c r="BO25" s="409"/>
      <c r="BP25" s="409"/>
      <c r="BQ25" s="409"/>
      <c r="BR25" s="409"/>
      <c r="BS25" s="409"/>
      <c r="BT25" s="409"/>
      <c r="BU25" s="410"/>
      <c r="BV25" s="408">
        <v>19594954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7660</v>
      </c>
      <c r="R26" s="390"/>
      <c r="S26" s="390"/>
      <c r="T26" s="390"/>
      <c r="U26" s="390"/>
      <c r="V26" s="391"/>
      <c r="W26" s="455"/>
      <c r="X26" s="446"/>
      <c r="Y26" s="447"/>
      <c r="Z26" s="386" t="s">
        <v>159</v>
      </c>
      <c r="AA26" s="468"/>
      <c r="AB26" s="468"/>
      <c r="AC26" s="468"/>
      <c r="AD26" s="468"/>
      <c r="AE26" s="468"/>
      <c r="AF26" s="468"/>
      <c r="AG26" s="469"/>
      <c r="AH26" s="389">
        <v>363</v>
      </c>
      <c r="AI26" s="390"/>
      <c r="AJ26" s="390"/>
      <c r="AK26" s="390"/>
      <c r="AL26" s="391"/>
      <c r="AM26" s="389">
        <v>1194633</v>
      </c>
      <c r="AN26" s="390"/>
      <c r="AO26" s="390"/>
      <c r="AP26" s="390"/>
      <c r="AQ26" s="390"/>
      <c r="AR26" s="391"/>
      <c r="AS26" s="389">
        <v>3291</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v>10000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6900</v>
      </c>
      <c r="R27" s="390"/>
      <c r="S27" s="390"/>
      <c r="T27" s="390"/>
      <c r="U27" s="390"/>
      <c r="V27" s="391"/>
      <c r="W27" s="455"/>
      <c r="X27" s="446"/>
      <c r="Y27" s="447"/>
      <c r="Z27" s="386" t="s">
        <v>162</v>
      </c>
      <c r="AA27" s="387"/>
      <c r="AB27" s="387"/>
      <c r="AC27" s="387"/>
      <c r="AD27" s="387"/>
      <c r="AE27" s="387"/>
      <c r="AF27" s="387"/>
      <c r="AG27" s="388"/>
      <c r="AH27" s="389">
        <v>28</v>
      </c>
      <c r="AI27" s="390"/>
      <c r="AJ27" s="390"/>
      <c r="AK27" s="390"/>
      <c r="AL27" s="391"/>
      <c r="AM27" s="389">
        <v>112364</v>
      </c>
      <c r="AN27" s="390"/>
      <c r="AO27" s="390"/>
      <c r="AP27" s="390"/>
      <c r="AQ27" s="390"/>
      <c r="AR27" s="391"/>
      <c r="AS27" s="389">
        <v>4013</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6100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9007994</v>
      </c>
      <c r="BO28" s="409"/>
      <c r="BP28" s="409"/>
      <c r="BQ28" s="409"/>
      <c r="BR28" s="409"/>
      <c r="BS28" s="409"/>
      <c r="BT28" s="409"/>
      <c r="BU28" s="410"/>
      <c r="BV28" s="408">
        <v>9231517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34</v>
      </c>
      <c r="M29" s="390"/>
      <c r="N29" s="390"/>
      <c r="O29" s="390"/>
      <c r="P29" s="391"/>
      <c r="Q29" s="389">
        <v>5650</v>
      </c>
      <c r="R29" s="390"/>
      <c r="S29" s="390"/>
      <c r="T29" s="390"/>
      <c r="U29" s="390"/>
      <c r="V29" s="391"/>
      <c r="W29" s="456"/>
      <c r="X29" s="457"/>
      <c r="Y29" s="458"/>
      <c r="Z29" s="386" t="s">
        <v>169</v>
      </c>
      <c r="AA29" s="387"/>
      <c r="AB29" s="387"/>
      <c r="AC29" s="387"/>
      <c r="AD29" s="387"/>
      <c r="AE29" s="387"/>
      <c r="AF29" s="387"/>
      <c r="AG29" s="388"/>
      <c r="AH29" s="389">
        <v>2620</v>
      </c>
      <c r="AI29" s="390"/>
      <c r="AJ29" s="390"/>
      <c r="AK29" s="390"/>
      <c r="AL29" s="391"/>
      <c r="AM29" s="389">
        <v>8251244</v>
      </c>
      <c r="AN29" s="390"/>
      <c r="AO29" s="390"/>
      <c r="AP29" s="390"/>
      <c r="AQ29" s="390"/>
      <c r="AR29" s="391"/>
      <c r="AS29" s="389">
        <v>3149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t="s">
        <v>119</v>
      </c>
      <c r="BO29" s="414"/>
      <c r="BP29" s="414"/>
      <c r="BQ29" s="414"/>
      <c r="BR29" s="414"/>
      <c r="BS29" s="414"/>
      <c r="BT29" s="414"/>
      <c r="BU29" s="415"/>
      <c r="BV29" s="413" t="s">
        <v>119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102.3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10838124</v>
      </c>
      <c r="BO30" s="417"/>
      <c r="BP30" s="417"/>
      <c r="BQ30" s="417"/>
      <c r="BR30" s="417"/>
      <c r="BS30" s="417"/>
      <c r="BT30" s="417"/>
      <c r="BU30" s="418"/>
      <c r="BV30" s="416">
        <v>11218356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国民健康保険事業費特別会計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下水道事業費特別会計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神奈川県後期高齢者医療広域連合（一般会計）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かながわ海岸美化財団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墓園事業費特別会計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介護保険事業費特別会計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市民病院事業会計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神奈川県後期高齢者医療広域連合（特別会計）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藤沢市土地開発公社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北部第二（三地区）土地区画整理事業費特別会計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後期高齢者医療事業費特別会計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16</v>
      </c>
      <c r="CP36" s="373"/>
      <c r="CQ36" s="372" t="str">
        <f>IF('各会計、関係団体の財政状況及び健全化判断比率'!BS9="","",'各会計、関係団体の財政状況及び健全化判断比率'!BS9)</f>
        <v>（財）湘南産業振興財団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柄沢特定土地区画整理事業費特別会計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湘南台駐車場事業費特別会計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17</v>
      </c>
      <c r="CP37" s="373"/>
      <c r="CQ37" s="372" t="str">
        <f>IF('各会計、関係団体の財政状況及び健全化判断比率'!BS10="","",'各会計、関係団体の財政状況及び健全化判断比率'!BS10)</f>
        <v>（公益財団法人）藤沢市保健医療財団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競輪事業費特別会計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18</v>
      </c>
      <c r="CP38" s="373"/>
      <c r="CQ38" s="372" t="str">
        <f>IF('各会計、関係団体の財政状況及び健全化判断比率'!BS11="","",'各会計、関係団体の財政状況及び健全化判断比率'!BS11)</f>
        <v>（公益財団法人）藤沢市まちづくり協会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19</v>
      </c>
      <c r="CP39" s="373"/>
      <c r="CQ39" s="372" t="str">
        <f>IF('各会計、関係団体の財政状況及び健全化判断比率'!BS12="","",'各会計、関係団体の財政状況及び健全化判断比率'!BS12)</f>
        <v>（公益財団法人）藤沢市みらい創造財団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20</v>
      </c>
      <c r="CP40" s="373"/>
      <c r="CQ40" s="372" t="str">
        <f>IF('各会計、関係団体の財政状況及び健全化判断比率'!BS13="","",'各会計、関係団体の財政状況及び健全化判断比率'!BS13)</f>
        <v>（財）藤沢市開発経営公社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21</v>
      </c>
      <c r="CP41" s="373"/>
      <c r="CQ41" s="372" t="str">
        <f>IF('各会計、関係団体の財政状況及び健全化判断比率'!BS14="","",'各会計、関係団体の財政状況及び健全化判断比率'!BS14)</f>
        <v>（株）藤沢市興業公社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22</v>
      </c>
      <c r="CP42" s="373"/>
      <c r="CQ42" s="372" t="str">
        <f>IF('各会計、関係団体の財政状況及び健全化判断比率'!BS15="","",'各会計、関係団体の財政状況及び健全化判断比率'!BS15)</f>
        <v>藤沢市市民会館サービス・センター（株）</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8.16</v>
      </c>
      <c r="G34" s="33">
        <v>9</v>
      </c>
      <c r="H34" s="33">
        <v>8.7799999999999994</v>
      </c>
      <c r="I34" s="33">
        <v>8.1199999999999992</v>
      </c>
      <c r="J34" s="34">
        <v>6.21</v>
      </c>
      <c r="K34" s="22"/>
      <c r="L34" s="22"/>
      <c r="M34" s="22"/>
      <c r="N34" s="22"/>
      <c r="O34" s="22"/>
      <c r="P34" s="22"/>
    </row>
    <row r="35" spans="1:16" ht="39" customHeight="1">
      <c r="A35" s="22"/>
      <c r="B35" s="35"/>
      <c r="C35" s="1175" t="s">
        <v>526</v>
      </c>
      <c r="D35" s="1176"/>
      <c r="E35" s="1177"/>
      <c r="F35" s="36">
        <v>8.9700000000000006</v>
      </c>
      <c r="G35" s="37">
        <v>10.23</v>
      </c>
      <c r="H35" s="37">
        <v>13.79</v>
      </c>
      <c r="I35" s="37">
        <v>5.49</v>
      </c>
      <c r="J35" s="38">
        <v>6.1</v>
      </c>
      <c r="K35" s="22"/>
      <c r="L35" s="22"/>
      <c r="M35" s="22"/>
      <c r="N35" s="22"/>
      <c r="O35" s="22"/>
      <c r="P35" s="22"/>
    </row>
    <row r="36" spans="1:16" ht="39" customHeight="1">
      <c r="A36" s="22"/>
      <c r="B36" s="35"/>
      <c r="C36" s="1175" t="s">
        <v>527</v>
      </c>
      <c r="D36" s="1176"/>
      <c r="E36" s="1177"/>
      <c r="F36" s="36">
        <v>3.55</v>
      </c>
      <c r="G36" s="37">
        <v>2.99</v>
      </c>
      <c r="H36" s="37">
        <v>2.79</v>
      </c>
      <c r="I36" s="37">
        <v>2.42</v>
      </c>
      <c r="J36" s="38">
        <v>2.76</v>
      </c>
      <c r="K36" s="22"/>
      <c r="L36" s="22"/>
      <c r="M36" s="22"/>
      <c r="N36" s="22"/>
      <c r="O36" s="22"/>
      <c r="P36" s="22"/>
    </row>
    <row r="37" spans="1:16" ht="39" customHeight="1">
      <c r="A37" s="22"/>
      <c r="B37" s="35"/>
      <c r="C37" s="1175" t="s">
        <v>528</v>
      </c>
      <c r="D37" s="1176"/>
      <c r="E37" s="1177"/>
      <c r="F37" s="36">
        <v>1.22</v>
      </c>
      <c r="G37" s="37">
        <v>1.1200000000000001</v>
      </c>
      <c r="H37" s="37">
        <v>1</v>
      </c>
      <c r="I37" s="37">
        <v>0.99</v>
      </c>
      <c r="J37" s="38">
        <v>1.86</v>
      </c>
      <c r="K37" s="22"/>
      <c r="L37" s="22"/>
      <c r="M37" s="22"/>
      <c r="N37" s="22"/>
      <c r="O37" s="22"/>
      <c r="P37" s="22"/>
    </row>
    <row r="38" spans="1:16" ht="39" customHeight="1">
      <c r="A38" s="22"/>
      <c r="B38" s="35"/>
      <c r="C38" s="1175" t="s">
        <v>529</v>
      </c>
      <c r="D38" s="1176"/>
      <c r="E38" s="1177"/>
      <c r="F38" s="36">
        <v>0.4</v>
      </c>
      <c r="G38" s="37">
        <v>0.71</v>
      </c>
      <c r="H38" s="37">
        <v>1.01</v>
      </c>
      <c r="I38" s="37">
        <v>0.67</v>
      </c>
      <c r="J38" s="38">
        <v>0.87</v>
      </c>
      <c r="K38" s="22"/>
      <c r="L38" s="22"/>
      <c r="M38" s="22"/>
      <c r="N38" s="22"/>
      <c r="O38" s="22"/>
      <c r="P38" s="22"/>
    </row>
    <row r="39" spans="1:16" ht="39" customHeight="1">
      <c r="A39" s="22"/>
      <c r="B39" s="35"/>
      <c r="C39" s="1175" t="s">
        <v>530</v>
      </c>
      <c r="D39" s="1176"/>
      <c r="E39" s="1177"/>
      <c r="F39" s="36">
        <v>0.14000000000000001</v>
      </c>
      <c r="G39" s="37">
        <v>0.16</v>
      </c>
      <c r="H39" s="37">
        <v>0.15</v>
      </c>
      <c r="I39" s="37">
        <v>0.2</v>
      </c>
      <c r="J39" s="38">
        <v>0.82</v>
      </c>
      <c r="K39" s="22"/>
      <c r="L39" s="22"/>
      <c r="M39" s="22"/>
      <c r="N39" s="22"/>
      <c r="O39" s="22"/>
      <c r="P39" s="22"/>
    </row>
    <row r="40" spans="1:16" ht="39" customHeight="1">
      <c r="A40" s="22"/>
      <c r="B40" s="35"/>
      <c r="C40" s="1175" t="s">
        <v>531</v>
      </c>
      <c r="D40" s="1176"/>
      <c r="E40" s="1177"/>
      <c r="F40" s="36">
        <v>0.39</v>
      </c>
      <c r="G40" s="37">
        <v>0.35</v>
      </c>
      <c r="H40" s="37">
        <v>0.23</v>
      </c>
      <c r="I40" s="37">
        <v>0.27</v>
      </c>
      <c r="J40" s="38">
        <v>0.23</v>
      </c>
      <c r="K40" s="22"/>
      <c r="L40" s="22"/>
      <c r="M40" s="22"/>
      <c r="N40" s="22"/>
      <c r="O40" s="22"/>
      <c r="P40" s="22"/>
    </row>
    <row r="41" spans="1:16" ht="39" customHeight="1">
      <c r="A41" s="22"/>
      <c r="B41" s="35"/>
      <c r="C41" s="1175" t="s">
        <v>532</v>
      </c>
      <c r="D41" s="1176"/>
      <c r="E41" s="1177"/>
      <c r="F41" s="36">
        <v>0.16</v>
      </c>
      <c r="G41" s="37">
        <v>0.19</v>
      </c>
      <c r="H41" s="37">
        <v>0.17</v>
      </c>
      <c r="I41" s="37">
        <v>0.19</v>
      </c>
      <c r="J41" s="38">
        <v>0.17</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0.67</v>
      </c>
      <c r="G43" s="42">
        <v>0.69</v>
      </c>
      <c r="H43" s="42">
        <v>0.67</v>
      </c>
      <c r="I43" s="42">
        <v>0.56999999999999995</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9394</v>
      </c>
      <c r="L45" s="60">
        <v>9344</v>
      </c>
      <c r="M45" s="60">
        <v>9385</v>
      </c>
      <c r="N45" s="60">
        <v>8724</v>
      </c>
      <c r="O45" s="61">
        <v>8221</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v>50</v>
      </c>
      <c r="L47" s="64">
        <v>17</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3799</v>
      </c>
      <c r="L48" s="64">
        <v>3619</v>
      </c>
      <c r="M48" s="64">
        <v>3588</v>
      </c>
      <c r="N48" s="64">
        <v>3503</v>
      </c>
      <c r="O48" s="65">
        <v>3344</v>
      </c>
      <c r="P48" s="48"/>
      <c r="Q48" s="48"/>
      <c r="R48" s="48"/>
      <c r="S48" s="48"/>
      <c r="T48" s="48"/>
      <c r="U48" s="48"/>
    </row>
    <row r="49" spans="1:21" ht="30.75" customHeight="1">
      <c r="A49" s="48"/>
      <c r="B49" s="1193"/>
      <c r="C49" s="1194"/>
      <c r="D49" s="62"/>
      <c r="E49" s="1185" t="s">
        <v>15</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c r="A50" s="48"/>
      <c r="B50" s="1193"/>
      <c r="C50" s="1194"/>
      <c r="D50" s="62"/>
      <c r="E50" s="1185" t="s">
        <v>16</v>
      </c>
      <c r="F50" s="1185"/>
      <c r="G50" s="1185"/>
      <c r="H50" s="1185"/>
      <c r="I50" s="1185"/>
      <c r="J50" s="1186"/>
      <c r="K50" s="63">
        <v>965</v>
      </c>
      <c r="L50" s="64">
        <v>1392</v>
      </c>
      <c r="M50" s="64">
        <v>1134</v>
      </c>
      <c r="N50" s="64">
        <v>1355</v>
      </c>
      <c r="O50" s="65">
        <v>860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12983</v>
      </c>
      <c r="L52" s="64">
        <v>12650</v>
      </c>
      <c r="M52" s="64">
        <v>12367</v>
      </c>
      <c r="N52" s="64">
        <v>12217</v>
      </c>
      <c r="O52" s="65">
        <v>11395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1225</v>
      </c>
      <c r="L53" s="69">
        <v>1722</v>
      </c>
      <c r="M53" s="69">
        <v>1740</v>
      </c>
      <c r="N53" s="69">
        <v>1365</v>
      </c>
      <c r="O53" s="70">
        <v>1030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80519</v>
      </c>
      <c r="J41" s="83">
        <v>78123</v>
      </c>
      <c r="K41" s="83">
        <v>72946</v>
      </c>
      <c r="L41" s="83">
        <v>70748</v>
      </c>
      <c r="M41" s="84">
        <v>70335</v>
      </c>
    </row>
    <row r="42" spans="2:13" ht="27.75" customHeight="1">
      <c r="B42" s="1201"/>
      <c r="C42" s="1202"/>
      <c r="D42" s="85"/>
      <c r="E42" s="1205" t="s">
        <v>25</v>
      </c>
      <c r="F42" s="1205"/>
      <c r="G42" s="1205"/>
      <c r="H42" s="1206"/>
      <c r="I42" s="86">
        <v>15329</v>
      </c>
      <c r="J42" s="87">
        <v>12371</v>
      </c>
      <c r="K42" s="87">
        <v>11061</v>
      </c>
      <c r="L42" s="87">
        <v>10564</v>
      </c>
      <c r="M42" s="88">
        <v>10517</v>
      </c>
    </row>
    <row r="43" spans="2:13" ht="27.75" customHeight="1">
      <c r="B43" s="1201"/>
      <c r="C43" s="1202"/>
      <c r="D43" s="85"/>
      <c r="E43" s="1205" t="s">
        <v>26</v>
      </c>
      <c r="F43" s="1205"/>
      <c r="G43" s="1205"/>
      <c r="H43" s="1206"/>
      <c r="I43" s="86">
        <v>37430</v>
      </c>
      <c r="J43" s="87">
        <v>36076</v>
      </c>
      <c r="K43" s="87">
        <v>34229</v>
      </c>
      <c r="L43" s="87">
        <v>32464</v>
      </c>
      <c r="M43" s="88">
        <v>33812</v>
      </c>
    </row>
    <row r="44" spans="2:13" ht="27.75" customHeight="1">
      <c r="B44" s="1201"/>
      <c r="C44" s="1202"/>
      <c r="D44" s="85"/>
      <c r="E44" s="1205" t="s">
        <v>27</v>
      </c>
      <c r="F44" s="1205"/>
      <c r="G44" s="1205"/>
      <c r="H44" s="1206"/>
      <c r="I44" s="86" t="s">
        <v>480</v>
      </c>
      <c r="J44" s="87" t="s">
        <v>480</v>
      </c>
      <c r="K44" s="87" t="s">
        <v>480</v>
      </c>
      <c r="L44" s="87" t="s">
        <v>480</v>
      </c>
      <c r="M44" s="88" t="s">
        <v>480</v>
      </c>
    </row>
    <row r="45" spans="2:13" ht="27.75" customHeight="1">
      <c r="B45" s="1201"/>
      <c r="C45" s="1202"/>
      <c r="D45" s="85"/>
      <c r="E45" s="1205" t="s">
        <v>28</v>
      </c>
      <c r="F45" s="1205"/>
      <c r="G45" s="1205"/>
      <c r="H45" s="1206"/>
      <c r="I45" s="86">
        <v>20760</v>
      </c>
      <c r="J45" s="87">
        <v>20745</v>
      </c>
      <c r="K45" s="87">
        <v>20103</v>
      </c>
      <c r="L45" s="87">
        <v>18859</v>
      </c>
      <c r="M45" s="88">
        <v>18109</v>
      </c>
    </row>
    <row r="46" spans="2:13" ht="27.75" customHeight="1">
      <c r="B46" s="1201"/>
      <c r="C46" s="1202"/>
      <c r="D46" s="85"/>
      <c r="E46" s="1205" t="s">
        <v>29</v>
      </c>
      <c r="F46" s="1205"/>
      <c r="G46" s="1205"/>
      <c r="H46" s="1206"/>
      <c r="I46" s="86">
        <v>59</v>
      </c>
      <c r="J46" s="87">
        <v>32</v>
      </c>
      <c r="K46" s="87">
        <v>27</v>
      </c>
      <c r="L46" s="87">
        <v>25</v>
      </c>
      <c r="M46" s="88">
        <v>22</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14268</v>
      </c>
      <c r="J49" s="87">
        <v>14715</v>
      </c>
      <c r="K49" s="87">
        <v>17293</v>
      </c>
      <c r="L49" s="87">
        <v>22694</v>
      </c>
      <c r="M49" s="88">
        <v>22027</v>
      </c>
    </row>
    <row r="50" spans="2:13" ht="27.75" customHeight="1">
      <c r="B50" s="1201"/>
      <c r="C50" s="1202"/>
      <c r="D50" s="85"/>
      <c r="E50" s="1205" t="s">
        <v>34</v>
      </c>
      <c r="F50" s="1205"/>
      <c r="G50" s="1205"/>
      <c r="H50" s="1206"/>
      <c r="I50" s="86">
        <v>31562</v>
      </c>
      <c r="J50" s="87">
        <v>33227</v>
      </c>
      <c r="K50" s="87">
        <v>31864</v>
      </c>
      <c r="L50" s="87">
        <v>29154</v>
      </c>
      <c r="M50" s="88">
        <v>28980</v>
      </c>
    </row>
    <row r="51" spans="2:13" ht="27.75" customHeight="1">
      <c r="B51" s="1203"/>
      <c r="C51" s="1204"/>
      <c r="D51" s="85"/>
      <c r="E51" s="1205" t="s">
        <v>35</v>
      </c>
      <c r="F51" s="1205"/>
      <c r="G51" s="1205"/>
      <c r="H51" s="1206"/>
      <c r="I51" s="86">
        <v>86330</v>
      </c>
      <c r="J51" s="87">
        <v>83279</v>
      </c>
      <c r="K51" s="87">
        <v>76955</v>
      </c>
      <c r="L51" s="87">
        <v>72161</v>
      </c>
      <c r="M51" s="88">
        <v>68141</v>
      </c>
    </row>
    <row r="52" spans="2:13" ht="27.75" customHeight="1" thickBot="1">
      <c r="B52" s="1207" t="s">
        <v>20</v>
      </c>
      <c r="C52" s="1208"/>
      <c r="D52" s="90"/>
      <c r="E52" s="1209" t="s">
        <v>36</v>
      </c>
      <c r="F52" s="1209"/>
      <c r="G52" s="1209"/>
      <c r="H52" s="1210"/>
      <c r="I52" s="91">
        <v>21938</v>
      </c>
      <c r="J52" s="92">
        <v>16125</v>
      </c>
      <c r="K52" s="92">
        <v>12254</v>
      </c>
      <c r="L52" s="92">
        <v>8649</v>
      </c>
      <c r="M52" s="93">
        <v>13647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518</v>
      </c>
      <c r="G2" s="111"/>
      <c r="H2" s="112"/>
    </row>
    <row r="3" spans="1:8">
      <c r="A3" s="108" t="s">
        <v>511</v>
      </c>
      <c r="B3" s="113"/>
      <c r="C3" s="114"/>
      <c r="D3" s="115">
        <v>34745</v>
      </c>
      <c r="E3" s="116"/>
      <c r="F3" s="117">
        <v>38606</v>
      </c>
      <c r="G3" s="118"/>
      <c r="H3" s="119"/>
    </row>
    <row r="4" spans="1:8">
      <c r="A4" s="120"/>
      <c r="B4" s="121"/>
      <c r="C4" s="122"/>
      <c r="D4" s="123">
        <v>16914</v>
      </c>
      <c r="E4" s="124"/>
      <c r="F4" s="125">
        <v>22435</v>
      </c>
      <c r="G4" s="126"/>
      <c r="H4" s="127"/>
    </row>
    <row r="5" spans="1:8">
      <c r="A5" s="108" t="s">
        <v>513</v>
      </c>
      <c r="B5" s="113"/>
      <c r="C5" s="114"/>
      <c r="D5" s="115">
        <v>34616</v>
      </c>
      <c r="E5" s="116"/>
      <c r="F5" s="117">
        <v>39425</v>
      </c>
      <c r="G5" s="118"/>
      <c r="H5" s="119"/>
    </row>
    <row r="6" spans="1:8">
      <c r="A6" s="120"/>
      <c r="B6" s="121"/>
      <c r="C6" s="122"/>
      <c r="D6" s="123">
        <v>17549</v>
      </c>
      <c r="E6" s="124"/>
      <c r="F6" s="125">
        <v>22414</v>
      </c>
      <c r="G6" s="126"/>
      <c r="H6" s="127"/>
    </row>
    <row r="7" spans="1:8">
      <c r="A7" s="108" t="s">
        <v>514</v>
      </c>
      <c r="B7" s="113"/>
      <c r="C7" s="114"/>
      <c r="D7" s="115">
        <v>26384</v>
      </c>
      <c r="E7" s="116"/>
      <c r="F7" s="117">
        <v>43141</v>
      </c>
      <c r="G7" s="118"/>
      <c r="H7" s="119"/>
    </row>
    <row r="8" spans="1:8">
      <c r="A8" s="120"/>
      <c r="B8" s="121"/>
      <c r="C8" s="122"/>
      <c r="D8" s="123">
        <v>16882</v>
      </c>
      <c r="E8" s="124"/>
      <c r="F8" s="125">
        <v>21887</v>
      </c>
      <c r="G8" s="126"/>
      <c r="H8" s="127"/>
    </row>
    <row r="9" spans="1:8">
      <c r="A9" s="108" t="s">
        <v>515</v>
      </c>
      <c r="B9" s="113"/>
      <c r="C9" s="114"/>
      <c r="D9" s="115">
        <v>34315</v>
      </c>
      <c r="E9" s="116"/>
      <c r="F9" s="117">
        <v>45117</v>
      </c>
      <c r="G9" s="118"/>
      <c r="H9" s="119"/>
    </row>
    <row r="10" spans="1:8">
      <c r="A10" s="120"/>
      <c r="B10" s="121"/>
      <c r="C10" s="122"/>
      <c r="D10" s="123">
        <v>23263</v>
      </c>
      <c r="E10" s="124"/>
      <c r="F10" s="125">
        <v>25589</v>
      </c>
      <c r="G10" s="126"/>
      <c r="H10" s="127"/>
    </row>
    <row r="11" spans="1:8">
      <c r="A11" s="108" t="s">
        <v>516</v>
      </c>
      <c r="B11" s="113"/>
      <c r="C11" s="114"/>
      <c r="D11" s="115">
        <v>39470</v>
      </c>
      <c r="E11" s="116"/>
      <c r="F11" s="117">
        <v>39951</v>
      </c>
      <c r="G11" s="118"/>
      <c r="H11" s="119"/>
    </row>
    <row r="12" spans="1:8">
      <c r="A12" s="120"/>
      <c r="B12" s="121"/>
      <c r="C12" s="128"/>
      <c r="D12" s="123">
        <v>27379</v>
      </c>
      <c r="E12" s="124"/>
      <c r="F12" s="125">
        <v>22555</v>
      </c>
      <c r="G12" s="126"/>
      <c r="H12" s="127"/>
    </row>
    <row r="13" spans="1:8">
      <c r="A13" s="108"/>
      <c r="B13" s="113"/>
      <c r="C13" s="129"/>
      <c r="D13" s="130">
        <v>33906</v>
      </c>
      <c r="E13" s="131"/>
      <c r="F13" s="132">
        <v>41248</v>
      </c>
      <c r="G13" s="133"/>
      <c r="H13" s="119"/>
    </row>
    <row r="14" spans="1:8">
      <c r="A14" s="120"/>
      <c r="B14" s="121"/>
      <c r="C14" s="122"/>
      <c r="D14" s="123">
        <v>20397</v>
      </c>
      <c r="E14" s="124"/>
      <c r="F14" s="125">
        <v>22976</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9.0500000000000007</v>
      </c>
      <c r="C19" s="134">
        <f>ROUND(VALUE(SUBSTITUTE(実質収支比率等に係る経年分析!G$48,"▲","-")),2)</f>
        <v>10.31</v>
      </c>
      <c r="D19" s="134">
        <f>ROUND(VALUE(SUBSTITUTE(実質収支比率等に係る経年分析!H$48,"▲","-")),2)</f>
        <v>13.86</v>
      </c>
      <c r="E19" s="134">
        <f>ROUND(VALUE(SUBSTITUTE(実質収支比率等に係る経年分析!I$48,"▲","-")),2)</f>
        <v>5.55</v>
      </c>
      <c r="F19" s="134">
        <f>ROUND(VALUE(SUBSTITUTE(実質収支比率等に係る経年分析!J$48,"▲","-")),2)</f>
        <v>6.18</v>
      </c>
    </row>
    <row r="20" spans="1:11">
      <c r="A20" s="134" t="s">
        <v>41</v>
      </c>
      <c r="B20" s="134">
        <f>ROUND(VALUE(SUBSTITUTE(実質収支比率等に係る経年分析!F$47,"▲","-")),2)</f>
        <v>10.92</v>
      </c>
      <c r="C20" s="134">
        <f>ROUND(VALUE(SUBSTITUTE(実質収支比率等に係る経年分析!G$47,"▲","-")),2)</f>
        <v>10.76</v>
      </c>
      <c r="D20" s="134">
        <f>ROUND(VALUE(SUBSTITUTE(実質収支比率等に係る経年分析!H$47,"▲","-")),2)</f>
        <v>10.56</v>
      </c>
      <c r="E20" s="134">
        <f>ROUND(VALUE(SUBSTITUTE(実質収支比率等に係る経年分析!I$47,"▲","-")),2)</f>
        <v>10.82</v>
      </c>
      <c r="F20" s="134">
        <f>ROUND(VALUE(SUBSTITUTE(実質収支比率等に係る経年分析!J$47,"▲","-")),2)</f>
        <v>10.99</v>
      </c>
    </row>
    <row r="21" spans="1:11">
      <c r="A21" s="134" t="s">
        <v>42</v>
      </c>
      <c r="B21" s="134">
        <f>IF(ISNUMBER(VALUE(SUBSTITUTE(実質収支比率等に係る経年分析!F$49,"▲","-"))),ROUND(VALUE(SUBSTITUTE(実質収支比率等に係る経年分析!F$49,"▲","-")),2),NA())</f>
        <v>2.99</v>
      </c>
      <c r="C21" s="134">
        <f>IF(ISNUMBER(VALUE(SUBSTITUTE(実質収支比率等に係る経年分析!G$49,"▲","-"))),ROUND(VALUE(SUBSTITUTE(実質収支比率等に係る経年分析!G$49,"▲","-")),2),NA())</f>
        <v>1.42</v>
      </c>
      <c r="D21" s="134">
        <f>IF(ISNUMBER(VALUE(SUBSTITUTE(実質収支比率等に係る経年分析!H$49,"▲","-"))),ROUND(VALUE(SUBSTITUTE(実質収支比率等に係る経年分析!H$49,"▲","-")),2),NA())</f>
        <v>3.76</v>
      </c>
      <c r="E21" s="134">
        <f>IF(ISNUMBER(VALUE(SUBSTITUTE(実質収支比率等に係る経年分析!I$49,"▲","-"))),ROUND(VALUE(SUBSTITUTE(実質収支比率等に係る経年分析!I$49,"▲","-")),2),NA())</f>
        <v>-5.92</v>
      </c>
      <c r="F21" s="134">
        <f>IF(ISNUMBER(VALUE(SUBSTITUTE(実質収支比率等に係る経年分析!J$49,"▲","-"))),ROUND(VALUE(SUBSTITUTE(実質収支比率等に係る経年分析!J$49,"▲","-")),2),NA())</f>
        <v>0.13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0.56999999999999995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柄沢特定土地区画整理事業費特別会計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北部第二（三地区）土地区画整理事業費特別会計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0.82</v>
      </c>
    </row>
    <row r="32" spans="1:11">
      <c r="A32" s="135" t="str">
        <f>IF(連結実質赤字比率に係る赤字・黒字の構成分析!C$38="",NA(),連結実質赤字比率に係る赤字・黒字の構成分析!C$38)</f>
        <v>介護保険事業費特別会計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c r="A33" s="135" t="str">
        <f>IF(連結実質赤字比率に係る赤字・黒字の構成分析!C$37="",NA(),連結実質赤字比率に係る赤字・黒字の構成分析!C$37)</f>
        <v>下水道事業費特別会計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8.9700000000000006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v>
      </c>
    </row>
    <row r="36" spans="1:16">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12983</v>
      </c>
      <c r="E42" s="136"/>
      <c r="F42" s="136"/>
      <c r="G42" s="136">
        <f>'実質公債費比率（分子）の構造'!L$52</f>
        <v>12650</v>
      </c>
      <c r="H42" s="136"/>
      <c r="I42" s="136"/>
      <c r="J42" s="136">
        <f>'実質公債費比率（分子）の構造'!M$52</f>
        <v>12367</v>
      </c>
      <c r="K42" s="136"/>
      <c r="L42" s="136"/>
      <c r="M42" s="136">
        <f>'実質公債費比率（分子）の構造'!N$52</f>
        <v>12217</v>
      </c>
      <c r="N42" s="136"/>
      <c r="O42" s="136"/>
      <c r="P42" s="136">
        <f>'実質公債費比率（分子）の構造'!O$52</f>
        <v>11395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965</v>
      </c>
      <c r="C44" s="136"/>
      <c r="D44" s="136"/>
      <c r="E44" s="136">
        <f>'実質公債費比率（分子）の構造'!L$50</f>
        <v>1392</v>
      </c>
      <c r="F44" s="136"/>
      <c r="G44" s="136"/>
      <c r="H44" s="136">
        <f>'実質公債費比率（分子）の構造'!M$50</f>
        <v>1134</v>
      </c>
      <c r="I44" s="136"/>
      <c r="J44" s="136"/>
      <c r="K44" s="136">
        <f>'実質公債費比率（分子）の構造'!N$50</f>
        <v>1355</v>
      </c>
      <c r="L44" s="136"/>
      <c r="M44" s="136"/>
      <c r="N44" s="136">
        <f>'実質公債費比率（分子）の構造'!O$50</f>
        <v>860</v>
      </c>
      <c r="O44" s="136"/>
      <c r="P44" s="136"/>
    </row>
    <row r="45" spans="1:16">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53</v>
      </c>
      <c r="B46" s="136">
        <f>'実質公債費比率（分子）の構造'!K$48</f>
        <v>3799</v>
      </c>
      <c r="C46" s="136"/>
      <c r="D46" s="136"/>
      <c r="E46" s="136">
        <f>'実質公債費比率（分子）の構造'!L$48</f>
        <v>3619</v>
      </c>
      <c r="F46" s="136"/>
      <c r="G46" s="136"/>
      <c r="H46" s="136">
        <f>'実質公債費比率（分子）の構造'!M$48</f>
        <v>3588</v>
      </c>
      <c r="I46" s="136"/>
      <c r="J46" s="136"/>
      <c r="K46" s="136">
        <f>'実質公債費比率（分子）の構造'!N$48</f>
        <v>3503</v>
      </c>
      <c r="L46" s="136"/>
      <c r="M46" s="136"/>
      <c r="N46" s="136">
        <f>'実質公債費比率（分子）の構造'!O$48</f>
        <v>3344</v>
      </c>
      <c r="O46" s="136"/>
      <c r="P46" s="136"/>
    </row>
    <row r="47" spans="1:16">
      <c r="A47" s="136" t="s">
        <v>13</v>
      </c>
      <c r="B47" s="136">
        <f>'実質公債費比率（分子）の構造'!K$47</f>
        <v>50</v>
      </c>
      <c r="C47" s="136"/>
      <c r="D47" s="136"/>
      <c r="E47" s="136">
        <f>'実質公債費比率（分子）の構造'!L$47</f>
        <v>17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9394</v>
      </c>
      <c r="C49" s="136"/>
      <c r="D49" s="136"/>
      <c r="E49" s="136">
        <f>'実質公債費比率（分子）の構造'!L$45</f>
        <v>9344</v>
      </c>
      <c r="F49" s="136"/>
      <c r="G49" s="136"/>
      <c r="H49" s="136">
        <f>'実質公債費比率（分子）の構造'!M$45</f>
        <v>9385</v>
      </c>
      <c r="I49" s="136"/>
      <c r="J49" s="136"/>
      <c r="K49" s="136">
        <f>'実質公債費比率（分子）の構造'!N$45</f>
        <v>8724</v>
      </c>
      <c r="L49" s="136"/>
      <c r="M49" s="136"/>
      <c r="N49" s="136">
        <f>'実質公債費比率（分子）の構造'!O$45</f>
        <v>8221</v>
      </c>
      <c r="O49" s="136"/>
      <c r="P49" s="136"/>
    </row>
    <row r="50" spans="1:16">
      <c r="A50" s="136" t="s">
        <v>56</v>
      </c>
      <c r="B50" s="136" t="e">
        <f>NA()</f>
        <v>#N/A</v>
      </c>
      <c r="C50" s="136">
        <f>IF(ISNUMBER('実質公債費比率（分子）の構造'!K$53),'実質公債費比率（分子）の構造'!K$53,NA())</f>
        <v>1225</v>
      </c>
      <c r="D50" s="136" t="e">
        <f>NA()</f>
        <v>#N/A</v>
      </c>
      <c r="E50" s="136" t="e">
        <f>NA()</f>
        <v>#N/A</v>
      </c>
      <c r="F50" s="136">
        <f>IF(ISNUMBER('実質公債費比率（分子）の構造'!L$53),'実質公債費比率（分子）の構造'!L$53,NA())</f>
        <v>1722</v>
      </c>
      <c r="G50" s="136" t="e">
        <f>NA()</f>
        <v>#N/A</v>
      </c>
      <c r="H50" s="136" t="e">
        <f>NA()</f>
        <v>#N/A</v>
      </c>
      <c r="I50" s="136">
        <f>IF(ISNUMBER('実質公債費比率（分子）の構造'!M$53),'実質公債費比率（分子）の構造'!M$53,NA())</f>
        <v>1740</v>
      </c>
      <c r="J50" s="136" t="e">
        <f>NA()</f>
        <v>#N/A</v>
      </c>
      <c r="K50" s="136" t="e">
        <f>NA()</f>
        <v>#N/A</v>
      </c>
      <c r="L50" s="136">
        <f>IF(ISNUMBER('実質公債費比率（分子）の構造'!N$53),'実質公債費比率（分子）の構造'!N$53,NA())</f>
        <v>1365</v>
      </c>
      <c r="M50" s="136" t="e">
        <f>NA()</f>
        <v>#N/A</v>
      </c>
      <c r="N50" s="136" t="e">
        <f>NA()</f>
        <v>#N/A</v>
      </c>
      <c r="O50" s="136">
        <f>IF(ISNUMBER('実質公債費比率（分子）の構造'!O$53),'実質公債費比率（分子）の構造'!O$53,NA())</f>
        <v>1030</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86330</v>
      </c>
      <c r="E56" s="135"/>
      <c r="F56" s="135"/>
      <c r="G56" s="135">
        <f>'将来負担比率（分子）の構造'!J$51</f>
        <v>83279</v>
      </c>
      <c r="H56" s="135"/>
      <c r="I56" s="135"/>
      <c r="J56" s="135">
        <f>'将来負担比率（分子）の構造'!K$51</f>
        <v>76955</v>
      </c>
      <c r="K56" s="135"/>
      <c r="L56" s="135"/>
      <c r="M56" s="135">
        <f>'将来負担比率（分子）の構造'!L$51</f>
        <v>72161</v>
      </c>
      <c r="N56" s="135"/>
      <c r="O56" s="135"/>
      <c r="P56" s="135">
        <f>'将来負担比率（分子）の構造'!M$51</f>
        <v>68141</v>
      </c>
    </row>
    <row r="57" spans="1:16">
      <c r="A57" s="135" t="s">
        <v>34</v>
      </c>
      <c r="B57" s="135"/>
      <c r="C57" s="135"/>
      <c r="D57" s="135">
        <f>'将来負担比率（分子）の構造'!I$50</f>
        <v>31562</v>
      </c>
      <c r="E57" s="135"/>
      <c r="F57" s="135"/>
      <c r="G57" s="135">
        <f>'将来負担比率（分子）の構造'!J$50</f>
        <v>33227</v>
      </c>
      <c r="H57" s="135"/>
      <c r="I57" s="135"/>
      <c r="J57" s="135">
        <f>'将来負担比率（分子）の構造'!K$50</f>
        <v>31864</v>
      </c>
      <c r="K57" s="135"/>
      <c r="L57" s="135"/>
      <c r="M57" s="135">
        <f>'将来負担比率（分子）の構造'!L$50</f>
        <v>29154</v>
      </c>
      <c r="N57" s="135"/>
      <c r="O57" s="135"/>
      <c r="P57" s="135">
        <f>'将来負担比率（分子）の構造'!M$50</f>
        <v>28980</v>
      </c>
    </row>
    <row r="58" spans="1:16">
      <c r="A58" s="135" t="s">
        <v>33</v>
      </c>
      <c r="B58" s="135"/>
      <c r="C58" s="135"/>
      <c r="D58" s="135">
        <f>'将来負担比率（分子）の構造'!I$49</f>
        <v>14268</v>
      </c>
      <c r="E58" s="135"/>
      <c r="F58" s="135"/>
      <c r="G58" s="135">
        <f>'将来負担比率（分子）の構造'!J$49</f>
        <v>14715</v>
      </c>
      <c r="H58" s="135"/>
      <c r="I58" s="135"/>
      <c r="J58" s="135">
        <f>'将来負担比率（分子）の構造'!K$49</f>
        <v>17293</v>
      </c>
      <c r="K58" s="135"/>
      <c r="L58" s="135"/>
      <c r="M58" s="135">
        <f>'将来負担比率（分子）の構造'!L$49</f>
        <v>22694</v>
      </c>
      <c r="N58" s="135"/>
      <c r="O58" s="135"/>
      <c r="P58" s="135">
        <f>'将来負担比率（分子）の構造'!M$49</f>
        <v>22027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59</v>
      </c>
      <c r="C61" s="135"/>
      <c r="D61" s="135"/>
      <c r="E61" s="135">
        <f>'将来負担比率（分子）の構造'!J$46</f>
        <v>32</v>
      </c>
      <c r="F61" s="135"/>
      <c r="G61" s="135"/>
      <c r="H61" s="135">
        <f>'将来負担比率（分子）の構造'!K$46</f>
        <v>27</v>
      </c>
      <c r="I61" s="135"/>
      <c r="J61" s="135"/>
      <c r="K61" s="135">
        <f>'将来負担比率（分子）の構造'!L$46</f>
        <v>25</v>
      </c>
      <c r="L61" s="135"/>
      <c r="M61" s="135"/>
      <c r="N61" s="135">
        <f>'将来負担比率（分子）の構造'!M$46</f>
        <v>22</v>
      </c>
      <c r="O61" s="135"/>
      <c r="P61" s="135"/>
    </row>
    <row r="62" spans="1:16">
      <c r="A62" s="135" t="s">
        <v>28</v>
      </c>
      <c r="B62" s="135">
        <f>'将来負担比率（分子）の構造'!I$45</f>
        <v>20760</v>
      </c>
      <c r="C62" s="135"/>
      <c r="D62" s="135"/>
      <c r="E62" s="135">
        <f>'将来負担比率（分子）の構造'!J$45</f>
        <v>20745</v>
      </c>
      <c r="F62" s="135"/>
      <c r="G62" s="135"/>
      <c r="H62" s="135">
        <f>'将来負担比率（分子）の構造'!K$45</f>
        <v>20103</v>
      </c>
      <c r="I62" s="135"/>
      <c r="J62" s="135"/>
      <c r="K62" s="135">
        <f>'将来負担比率（分子）の構造'!L$45</f>
        <v>18859</v>
      </c>
      <c r="L62" s="135"/>
      <c r="M62" s="135"/>
      <c r="N62" s="135">
        <f>'将来負担比率（分子）の構造'!M$45</f>
        <v>18109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37430</v>
      </c>
      <c r="C64" s="135"/>
      <c r="D64" s="135"/>
      <c r="E64" s="135">
        <f>'将来負担比率（分子）の構造'!J$43</f>
        <v>36076</v>
      </c>
      <c r="F64" s="135"/>
      <c r="G64" s="135"/>
      <c r="H64" s="135">
        <f>'将来負担比率（分子）の構造'!K$43</f>
        <v>34229</v>
      </c>
      <c r="I64" s="135"/>
      <c r="J64" s="135"/>
      <c r="K64" s="135">
        <f>'将来負担比率（分子）の構造'!L$43</f>
        <v>32464</v>
      </c>
      <c r="L64" s="135"/>
      <c r="M64" s="135"/>
      <c r="N64" s="135">
        <f>'将来負担比率（分子）の構造'!M$43</f>
        <v>33812</v>
      </c>
      <c r="O64" s="135"/>
      <c r="P64" s="135"/>
    </row>
    <row r="65" spans="1:16">
      <c r="A65" s="135" t="s">
        <v>25</v>
      </c>
      <c r="B65" s="135">
        <f>'将来負担比率（分子）の構造'!I$42</f>
        <v>15329</v>
      </c>
      <c r="C65" s="135"/>
      <c r="D65" s="135"/>
      <c r="E65" s="135">
        <f>'将来負担比率（分子）の構造'!J$42</f>
        <v>12371</v>
      </c>
      <c r="F65" s="135"/>
      <c r="G65" s="135"/>
      <c r="H65" s="135">
        <f>'将来負担比率（分子）の構造'!K$42</f>
        <v>11061</v>
      </c>
      <c r="I65" s="135"/>
      <c r="J65" s="135"/>
      <c r="K65" s="135">
        <f>'将来負担比率（分子）の構造'!L$42</f>
        <v>10564</v>
      </c>
      <c r="L65" s="135"/>
      <c r="M65" s="135"/>
      <c r="N65" s="135">
        <f>'将来負担比率（分子）の構造'!M$42</f>
        <v>10517</v>
      </c>
      <c r="O65" s="135"/>
      <c r="P65" s="135"/>
    </row>
    <row r="66" spans="1:16">
      <c r="A66" s="135" t="s">
        <v>24</v>
      </c>
      <c r="B66" s="135">
        <f>'将来負担比率（分子）の構造'!I$41</f>
        <v>80519</v>
      </c>
      <c r="C66" s="135"/>
      <c r="D66" s="135"/>
      <c r="E66" s="135">
        <f>'将来負担比率（分子）の構造'!J$41</f>
        <v>78123</v>
      </c>
      <c r="F66" s="135"/>
      <c r="G66" s="135"/>
      <c r="H66" s="135">
        <f>'将来負担比率（分子）の構造'!K$41</f>
        <v>72946</v>
      </c>
      <c r="I66" s="135"/>
      <c r="J66" s="135"/>
      <c r="K66" s="135">
        <f>'将来負担比率（分子）の構造'!L$41</f>
        <v>70748</v>
      </c>
      <c r="L66" s="135"/>
      <c r="M66" s="135"/>
      <c r="N66" s="135">
        <f>'将来負担比率（分子）の構造'!M$41</f>
        <v>70335</v>
      </c>
      <c r="O66" s="135"/>
      <c r="P66" s="135"/>
    </row>
    <row r="67" spans="1:16">
      <c r="A67" s="135" t="s">
        <v>60</v>
      </c>
      <c r="B67" s="135" t="e">
        <f>NA()</f>
        <v>#N/A</v>
      </c>
      <c r="C67" s="135">
        <f>IF(ISNUMBER('将来負担比率（分子）の構造'!I$52), IF('将来負担比率（分子）の構造'!I$52 &lt; 0, 0, '将来負担比率（分子）の構造'!I$52), NA())</f>
        <v>21938</v>
      </c>
      <c r="D67" s="135" t="e">
        <f>NA()</f>
        <v>#N/A</v>
      </c>
      <c r="E67" s="135" t="e">
        <f>NA()</f>
        <v>#N/A</v>
      </c>
      <c r="F67" s="135">
        <f>IF(ISNUMBER('将来負担比率（分子）の構造'!J$52), IF('将来負担比率（分子）の構造'!J$52 &lt; 0, 0, '将来負担比率（分子）の構造'!J$52), NA())</f>
        <v>16125</v>
      </c>
      <c r="G67" s="135" t="e">
        <f>NA()</f>
        <v>#N/A</v>
      </c>
      <c r="H67" s="135" t="e">
        <f>NA()</f>
        <v>#N/A</v>
      </c>
      <c r="I67" s="135">
        <f>IF(ISNUMBER('将来負担比率（分子）の構造'!K$52), IF('将来負担比率（分子）の構造'!K$52 &lt; 0, 0, '将来負担比率（分子）の構造'!K$52), NA())</f>
        <v>12254</v>
      </c>
      <c r="J67" s="135" t="e">
        <f>NA()</f>
        <v>#N/A</v>
      </c>
      <c r="K67" s="135" t="e">
        <f>NA()</f>
        <v>#N/A</v>
      </c>
      <c r="L67" s="135">
        <f>IF(ISNUMBER('将来負担比率（分子）の構造'!L$52), IF('将来負担比率（分子）の構造'!L$52 &lt; 0, 0, '将来負担比率（分子）の構造'!L$52), NA())</f>
        <v>8649</v>
      </c>
      <c r="M67" s="135" t="e">
        <f>NA()</f>
        <v>#N/A</v>
      </c>
      <c r="N67" s="135" t="e">
        <f>NA()</f>
        <v>#N/A</v>
      </c>
      <c r="O67" s="135">
        <f>IF(ISNUMBER('将来負担比率（分子）の構造'!M$52), IF('将来負担比率（分子）の構造'!M$52 &lt; 0, 0, '将来負担比率（分子）の構造'!M$52), NA())</f>
        <v>13647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27" t="s">
        <v>556</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519</v>
      </c>
      <c r="L50" s="354" t="s">
        <v>520</v>
      </c>
      <c r="M50" s="354" t="s">
        <v>521</v>
      </c>
      <c r="N50" s="354" t="s">
        <v>522</v>
      </c>
      <c r="O50" s="354" t="s">
        <v>523</v>
      </c>
    </row>
    <row r="51" spans="1:17">
      <c r="B51" s="248"/>
      <c r="C51" s="244"/>
      <c r="D51" s="244"/>
      <c r="E51" s="244"/>
      <c r="F51" s="244"/>
      <c r="G51" s="1239" t="s">
        <v>558</v>
      </c>
      <c r="H51" s="1240"/>
      <c r="I51" s="1245" t="s">
        <v>559</v>
      </c>
      <c r="J51" s="1245"/>
      <c r="K51" s="1249"/>
      <c r="L51" s="1249"/>
      <c r="M51" s="1249"/>
      <c r="N51" s="1249"/>
      <c r="O51" s="1215">
        <v>18.3</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47">
        <v>54.9</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15">
        <v>25.4</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47">
        <v>48.8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519</v>
      </c>
      <c r="L72" s="354" t="s">
        <v>520</v>
      </c>
      <c r="M72" s="354" t="s">
        <v>521</v>
      </c>
      <c r="N72" s="354" t="s">
        <v>522</v>
      </c>
      <c r="O72" s="354" t="s">
        <v>523</v>
      </c>
    </row>
    <row r="73" spans="2:30">
      <c r="B73" s="248"/>
      <c r="C73" s="244"/>
      <c r="D73" s="244"/>
      <c r="E73" s="244"/>
      <c r="F73" s="244"/>
      <c r="G73" s="1239" t="s">
        <v>558</v>
      </c>
      <c r="H73" s="1240"/>
      <c r="I73" s="1245" t="s">
        <v>559</v>
      </c>
      <c r="J73" s="1245"/>
      <c r="K73" s="1226">
        <v>33.1</v>
      </c>
      <c r="L73" s="1226">
        <v>23.8</v>
      </c>
      <c r="M73" s="1215">
        <v>17.7</v>
      </c>
      <c r="N73" s="1215">
        <v>11.3</v>
      </c>
      <c r="O73" s="1215">
        <v>18.3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4.5999999999999996</v>
      </c>
      <c r="L75" s="1247">
        <v>3.4</v>
      </c>
      <c r="M75" s="1247">
        <v>2.2999999999999998</v>
      </c>
      <c r="N75" s="1247">
        <v>2.2000000000000002</v>
      </c>
      <c r="O75" s="1247">
        <v>1.8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53.1</v>
      </c>
      <c r="L77" s="1226">
        <v>42</v>
      </c>
      <c r="M77" s="1215">
        <v>32.6</v>
      </c>
      <c r="N77" s="1215">
        <v>30.5</v>
      </c>
      <c r="O77" s="1215">
        <v>25.4</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7.6</v>
      </c>
      <c r="L79" s="1218">
        <v>6.8</v>
      </c>
      <c r="M79" s="1218">
        <v>5.9</v>
      </c>
      <c r="N79" s="1218">
        <v>5.2</v>
      </c>
      <c r="O79" s="1218">
        <v>4.8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79669646</v>
      </c>
      <c r="S5" s="669"/>
      <c r="T5" s="669"/>
      <c r="U5" s="669"/>
      <c r="V5" s="669"/>
      <c r="W5" s="669"/>
      <c r="X5" s="669"/>
      <c r="Y5" s="716"/>
      <c r="Z5" s="729">
        <v>56</v>
      </c>
      <c r="AA5" s="729"/>
      <c r="AB5" s="729"/>
      <c r="AC5" s="729"/>
      <c r="AD5" s="730">
        <v>73894328</v>
      </c>
      <c r="AE5" s="730"/>
      <c r="AF5" s="730"/>
      <c r="AG5" s="730"/>
      <c r="AH5" s="730"/>
      <c r="AI5" s="730"/>
      <c r="AJ5" s="730"/>
      <c r="AK5" s="730"/>
      <c r="AL5" s="717">
        <v>87.9</v>
      </c>
      <c r="AM5" s="686"/>
      <c r="AN5" s="686"/>
      <c r="AO5" s="718"/>
      <c r="AP5" s="705" t="s">
        <v>208</v>
      </c>
      <c r="AQ5" s="706"/>
      <c r="AR5" s="706"/>
      <c r="AS5" s="706"/>
      <c r="AT5" s="706"/>
      <c r="AU5" s="706"/>
      <c r="AV5" s="706"/>
      <c r="AW5" s="706"/>
      <c r="AX5" s="706"/>
      <c r="AY5" s="706"/>
      <c r="AZ5" s="706"/>
      <c r="BA5" s="706"/>
      <c r="BB5" s="706"/>
      <c r="BC5" s="706"/>
      <c r="BD5" s="706"/>
      <c r="BE5" s="706"/>
      <c r="BF5" s="707"/>
      <c r="BG5" s="618">
        <v>71515876</v>
      </c>
      <c r="BH5" s="619"/>
      <c r="BI5" s="619"/>
      <c r="BJ5" s="619"/>
      <c r="BK5" s="619"/>
      <c r="BL5" s="619"/>
      <c r="BM5" s="619"/>
      <c r="BN5" s="620"/>
      <c r="BO5" s="671">
        <v>89.8</v>
      </c>
      <c r="BP5" s="671"/>
      <c r="BQ5" s="671"/>
      <c r="BR5" s="671"/>
      <c r="BS5" s="672">
        <v>650783</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725051</v>
      </c>
      <c r="S6" s="619"/>
      <c r="T6" s="619"/>
      <c r="U6" s="619"/>
      <c r="V6" s="619"/>
      <c r="W6" s="619"/>
      <c r="X6" s="619"/>
      <c r="Y6" s="620"/>
      <c r="Z6" s="671">
        <v>0.5</v>
      </c>
      <c r="AA6" s="671"/>
      <c r="AB6" s="671"/>
      <c r="AC6" s="671"/>
      <c r="AD6" s="672">
        <v>725051</v>
      </c>
      <c r="AE6" s="672"/>
      <c r="AF6" s="672"/>
      <c r="AG6" s="672"/>
      <c r="AH6" s="672"/>
      <c r="AI6" s="672"/>
      <c r="AJ6" s="672"/>
      <c r="AK6" s="672"/>
      <c r="AL6" s="641">
        <v>0.9</v>
      </c>
      <c r="AM6" s="673"/>
      <c r="AN6" s="673"/>
      <c r="AO6" s="674"/>
      <c r="AP6" s="615" t="s">
        <v>213</v>
      </c>
      <c r="AQ6" s="616"/>
      <c r="AR6" s="616"/>
      <c r="AS6" s="616"/>
      <c r="AT6" s="616"/>
      <c r="AU6" s="616"/>
      <c r="AV6" s="616"/>
      <c r="AW6" s="616"/>
      <c r="AX6" s="616"/>
      <c r="AY6" s="616"/>
      <c r="AZ6" s="616"/>
      <c r="BA6" s="616"/>
      <c r="BB6" s="616"/>
      <c r="BC6" s="616"/>
      <c r="BD6" s="616"/>
      <c r="BE6" s="616"/>
      <c r="BF6" s="617"/>
      <c r="BG6" s="618">
        <v>71515876</v>
      </c>
      <c r="BH6" s="619"/>
      <c r="BI6" s="619"/>
      <c r="BJ6" s="619"/>
      <c r="BK6" s="619"/>
      <c r="BL6" s="619"/>
      <c r="BM6" s="619"/>
      <c r="BN6" s="620"/>
      <c r="BO6" s="671">
        <v>89.8</v>
      </c>
      <c r="BP6" s="671"/>
      <c r="BQ6" s="671"/>
      <c r="BR6" s="671"/>
      <c r="BS6" s="672">
        <v>650783</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690321</v>
      </c>
      <c r="CS6" s="619"/>
      <c r="CT6" s="619"/>
      <c r="CU6" s="619"/>
      <c r="CV6" s="619"/>
      <c r="CW6" s="619"/>
      <c r="CX6" s="619"/>
      <c r="CY6" s="620"/>
      <c r="CZ6" s="671">
        <v>0.5</v>
      </c>
      <c r="DA6" s="671"/>
      <c r="DB6" s="671"/>
      <c r="DC6" s="671"/>
      <c r="DD6" s="624" t="s">
        <v>215</v>
      </c>
      <c r="DE6" s="619"/>
      <c r="DF6" s="619"/>
      <c r="DG6" s="619"/>
      <c r="DH6" s="619"/>
      <c r="DI6" s="619"/>
      <c r="DJ6" s="619"/>
      <c r="DK6" s="619"/>
      <c r="DL6" s="619"/>
      <c r="DM6" s="619"/>
      <c r="DN6" s="619"/>
      <c r="DO6" s="619"/>
      <c r="DP6" s="620"/>
      <c r="DQ6" s="624">
        <v>690321</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120456</v>
      </c>
      <c r="S7" s="619"/>
      <c r="T7" s="619"/>
      <c r="U7" s="619"/>
      <c r="V7" s="619"/>
      <c r="W7" s="619"/>
      <c r="X7" s="619"/>
      <c r="Y7" s="620"/>
      <c r="Z7" s="671">
        <v>0.1</v>
      </c>
      <c r="AA7" s="671"/>
      <c r="AB7" s="671"/>
      <c r="AC7" s="671"/>
      <c r="AD7" s="672">
        <v>120456</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37876612</v>
      </c>
      <c r="BH7" s="619"/>
      <c r="BI7" s="619"/>
      <c r="BJ7" s="619"/>
      <c r="BK7" s="619"/>
      <c r="BL7" s="619"/>
      <c r="BM7" s="619"/>
      <c r="BN7" s="620"/>
      <c r="BO7" s="671">
        <v>47.5</v>
      </c>
      <c r="BP7" s="671"/>
      <c r="BQ7" s="671"/>
      <c r="BR7" s="671"/>
      <c r="BS7" s="672">
        <v>650783</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17677530</v>
      </c>
      <c r="CS7" s="619"/>
      <c r="CT7" s="619"/>
      <c r="CU7" s="619"/>
      <c r="CV7" s="619"/>
      <c r="CW7" s="619"/>
      <c r="CX7" s="619"/>
      <c r="CY7" s="620"/>
      <c r="CZ7" s="671">
        <v>12.9</v>
      </c>
      <c r="DA7" s="671"/>
      <c r="DB7" s="671"/>
      <c r="DC7" s="671"/>
      <c r="DD7" s="624">
        <v>3514837</v>
      </c>
      <c r="DE7" s="619"/>
      <c r="DF7" s="619"/>
      <c r="DG7" s="619"/>
      <c r="DH7" s="619"/>
      <c r="DI7" s="619"/>
      <c r="DJ7" s="619"/>
      <c r="DK7" s="619"/>
      <c r="DL7" s="619"/>
      <c r="DM7" s="619"/>
      <c r="DN7" s="619"/>
      <c r="DO7" s="619"/>
      <c r="DP7" s="620"/>
      <c r="DQ7" s="624">
        <v>13264471</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468456</v>
      </c>
      <c r="S8" s="619"/>
      <c r="T8" s="619"/>
      <c r="U8" s="619"/>
      <c r="V8" s="619"/>
      <c r="W8" s="619"/>
      <c r="X8" s="619"/>
      <c r="Y8" s="620"/>
      <c r="Z8" s="671">
        <v>0.3</v>
      </c>
      <c r="AA8" s="671"/>
      <c r="AB8" s="671"/>
      <c r="AC8" s="671"/>
      <c r="AD8" s="672">
        <v>468456</v>
      </c>
      <c r="AE8" s="672"/>
      <c r="AF8" s="672"/>
      <c r="AG8" s="672"/>
      <c r="AH8" s="672"/>
      <c r="AI8" s="672"/>
      <c r="AJ8" s="672"/>
      <c r="AK8" s="672"/>
      <c r="AL8" s="641">
        <v>0.6</v>
      </c>
      <c r="AM8" s="673"/>
      <c r="AN8" s="673"/>
      <c r="AO8" s="674"/>
      <c r="AP8" s="615" t="s">
        <v>220</v>
      </c>
      <c r="AQ8" s="616"/>
      <c r="AR8" s="616"/>
      <c r="AS8" s="616"/>
      <c r="AT8" s="616"/>
      <c r="AU8" s="616"/>
      <c r="AV8" s="616"/>
      <c r="AW8" s="616"/>
      <c r="AX8" s="616"/>
      <c r="AY8" s="616"/>
      <c r="AZ8" s="616"/>
      <c r="BA8" s="616"/>
      <c r="BB8" s="616"/>
      <c r="BC8" s="616"/>
      <c r="BD8" s="616"/>
      <c r="BE8" s="616"/>
      <c r="BF8" s="617"/>
      <c r="BG8" s="618">
        <v>719946</v>
      </c>
      <c r="BH8" s="619"/>
      <c r="BI8" s="619"/>
      <c r="BJ8" s="619"/>
      <c r="BK8" s="619"/>
      <c r="BL8" s="619"/>
      <c r="BM8" s="619"/>
      <c r="BN8" s="620"/>
      <c r="BO8" s="671">
        <v>0.9</v>
      </c>
      <c r="BP8" s="671"/>
      <c r="BQ8" s="671"/>
      <c r="BR8" s="671"/>
      <c r="BS8" s="624" t="s">
        <v>221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56461184</v>
      </c>
      <c r="CS8" s="619"/>
      <c r="CT8" s="619"/>
      <c r="CU8" s="619"/>
      <c r="CV8" s="619"/>
      <c r="CW8" s="619"/>
      <c r="CX8" s="619"/>
      <c r="CY8" s="620"/>
      <c r="CZ8" s="671">
        <v>41.2</v>
      </c>
      <c r="DA8" s="671"/>
      <c r="DB8" s="671"/>
      <c r="DC8" s="671"/>
      <c r="DD8" s="624">
        <v>2560657</v>
      </c>
      <c r="DE8" s="619"/>
      <c r="DF8" s="619"/>
      <c r="DG8" s="619"/>
      <c r="DH8" s="619"/>
      <c r="DI8" s="619"/>
      <c r="DJ8" s="619"/>
      <c r="DK8" s="619"/>
      <c r="DL8" s="619"/>
      <c r="DM8" s="619"/>
      <c r="DN8" s="619"/>
      <c r="DO8" s="619"/>
      <c r="DP8" s="620"/>
      <c r="DQ8" s="624">
        <v>28876965</v>
      </c>
      <c r="DR8" s="619"/>
      <c r="DS8" s="619"/>
      <c r="DT8" s="619"/>
      <c r="DU8" s="619"/>
      <c r="DV8" s="619"/>
      <c r="DW8" s="619"/>
      <c r="DX8" s="619"/>
      <c r="DY8" s="619"/>
      <c r="DZ8" s="619"/>
      <c r="EA8" s="619"/>
      <c r="EB8" s="619"/>
      <c r="EC8" s="654"/>
    </row>
    <row r="9" spans="2:143" ht="11.25" customHeight="1">
      <c r="B9" s="615" t="s">
        <v>223</v>
      </c>
      <c r="C9" s="616"/>
      <c r="D9" s="616"/>
      <c r="E9" s="616"/>
      <c r="F9" s="616"/>
      <c r="G9" s="616"/>
      <c r="H9" s="616"/>
      <c r="I9" s="616"/>
      <c r="J9" s="616"/>
      <c r="K9" s="616"/>
      <c r="L9" s="616"/>
      <c r="M9" s="616"/>
      <c r="N9" s="616"/>
      <c r="O9" s="616"/>
      <c r="P9" s="616"/>
      <c r="Q9" s="617"/>
      <c r="R9" s="618">
        <v>505382</v>
      </c>
      <c r="S9" s="619"/>
      <c r="T9" s="619"/>
      <c r="U9" s="619"/>
      <c r="V9" s="619"/>
      <c r="W9" s="619"/>
      <c r="X9" s="619"/>
      <c r="Y9" s="620"/>
      <c r="Z9" s="671">
        <v>0.4</v>
      </c>
      <c r="AA9" s="671"/>
      <c r="AB9" s="671"/>
      <c r="AC9" s="671"/>
      <c r="AD9" s="672">
        <v>505382</v>
      </c>
      <c r="AE9" s="672"/>
      <c r="AF9" s="672"/>
      <c r="AG9" s="672"/>
      <c r="AH9" s="672"/>
      <c r="AI9" s="672"/>
      <c r="AJ9" s="672"/>
      <c r="AK9" s="672"/>
      <c r="AL9" s="641">
        <v>0.6</v>
      </c>
      <c r="AM9" s="673"/>
      <c r="AN9" s="673"/>
      <c r="AO9" s="674"/>
      <c r="AP9" s="615" t="s">
        <v>224</v>
      </c>
      <c r="AQ9" s="616"/>
      <c r="AR9" s="616"/>
      <c r="AS9" s="616"/>
      <c r="AT9" s="616"/>
      <c r="AU9" s="616"/>
      <c r="AV9" s="616"/>
      <c r="AW9" s="616"/>
      <c r="AX9" s="616"/>
      <c r="AY9" s="616"/>
      <c r="AZ9" s="616"/>
      <c r="BA9" s="616"/>
      <c r="BB9" s="616"/>
      <c r="BC9" s="616"/>
      <c r="BD9" s="616"/>
      <c r="BE9" s="616"/>
      <c r="BF9" s="617"/>
      <c r="BG9" s="618">
        <v>30749134</v>
      </c>
      <c r="BH9" s="619"/>
      <c r="BI9" s="619"/>
      <c r="BJ9" s="619"/>
      <c r="BK9" s="619"/>
      <c r="BL9" s="619"/>
      <c r="BM9" s="619"/>
      <c r="BN9" s="620"/>
      <c r="BO9" s="671">
        <v>38.6</v>
      </c>
      <c r="BP9" s="671"/>
      <c r="BQ9" s="671"/>
      <c r="BR9" s="671"/>
      <c r="BS9" s="624" t="s">
        <v>221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14229337</v>
      </c>
      <c r="CS9" s="619"/>
      <c r="CT9" s="619"/>
      <c r="CU9" s="619"/>
      <c r="CV9" s="619"/>
      <c r="CW9" s="619"/>
      <c r="CX9" s="619"/>
      <c r="CY9" s="620"/>
      <c r="CZ9" s="671">
        <v>10.4</v>
      </c>
      <c r="DA9" s="671"/>
      <c r="DB9" s="671"/>
      <c r="DC9" s="671"/>
      <c r="DD9" s="624">
        <v>663579</v>
      </c>
      <c r="DE9" s="619"/>
      <c r="DF9" s="619"/>
      <c r="DG9" s="619"/>
      <c r="DH9" s="619"/>
      <c r="DI9" s="619"/>
      <c r="DJ9" s="619"/>
      <c r="DK9" s="619"/>
      <c r="DL9" s="619"/>
      <c r="DM9" s="619"/>
      <c r="DN9" s="619"/>
      <c r="DO9" s="619"/>
      <c r="DP9" s="620"/>
      <c r="DQ9" s="624">
        <v>10846291</v>
      </c>
      <c r="DR9" s="619"/>
      <c r="DS9" s="619"/>
      <c r="DT9" s="619"/>
      <c r="DU9" s="619"/>
      <c r="DV9" s="619"/>
      <c r="DW9" s="619"/>
      <c r="DX9" s="619"/>
      <c r="DY9" s="619"/>
      <c r="DZ9" s="619"/>
      <c r="EA9" s="619"/>
      <c r="EB9" s="619"/>
      <c r="EC9" s="654"/>
    </row>
    <row r="10" spans="2:143" ht="11.25" customHeight="1">
      <c r="B10" s="615" t="s">
        <v>226</v>
      </c>
      <c r="C10" s="616"/>
      <c r="D10" s="616"/>
      <c r="E10" s="616"/>
      <c r="F10" s="616"/>
      <c r="G10" s="616"/>
      <c r="H10" s="616"/>
      <c r="I10" s="616"/>
      <c r="J10" s="616"/>
      <c r="K10" s="616"/>
      <c r="L10" s="616"/>
      <c r="M10" s="616"/>
      <c r="N10" s="616"/>
      <c r="O10" s="616"/>
      <c r="P10" s="616"/>
      <c r="Q10" s="617"/>
      <c r="R10" s="618">
        <v>7269374</v>
      </c>
      <c r="S10" s="619"/>
      <c r="T10" s="619"/>
      <c r="U10" s="619"/>
      <c r="V10" s="619"/>
      <c r="W10" s="619"/>
      <c r="X10" s="619"/>
      <c r="Y10" s="620"/>
      <c r="Z10" s="671">
        <v>5.0999999999999996</v>
      </c>
      <c r="AA10" s="671"/>
      <c r="AB10" s="671"/>
      <c r="AC10" s="671"/>
      <c r="AD10" s="672">
        <v>7269374</v>
      </c>
      <c r="AE10" s="672"/>
      <c r="AF10" s="672"/>
      <c r="AG10" s="672"/>
      <c r="AH10" s="672"/>
      <c r="AI10" s="672"/>
      <c r="AJ10" s="672"/>
      <c r="AK10" s="672"/>
      <c r="AL10" s="641">
        <v>8.6</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1127809</v>
      </c>
      <c r="BH10" s="619"/>
      <c r="BI10" s="619"/>
      <c r="BJ10" s="619"/>
      <c r="BK10" s="619"/>
      <c r="BL10" s="619"/>
      <c r="BM10" s="619"/>
      <c r="BN10" s="620"/>
      <c r="BO10" s="671">
        <v>1.4</v>
      </c>
      <c r="BP10" s="671"/>
      <c r="BQ10" s="671"/>
      <c r="BR10" s="671"/>
      <c r="BS10" s="624" t="s">
        <v>221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495312</v>
      </c>
      <c r="CS10" s="619"/>
      <c r="CT10" s="619"/>
      <c r="CU10" s="619"/>
      <c r="CV10" s="619"/>
      <c r="CW10" s="619"/>
      <c r="CX10" s="619"/>
      <c r="CY10" s="620"/>
      <c r="CZ10" s="671">
        <v>0.4</v>
      </c>
      <c r="DA10" s="671"/>
      <c r="DB10" s="671"/>
      <c r="DC10" s="671"/>
      <c r="DD10" s="624">
        <v>76728</v>
      </c>
      <c r="DE10" s="619"/>
      <c r="DF10" s="619"/>
      <c r="DG10" s="619"/>
      <c r="DH10" s="619"/>
      <c r="DI10" s="619"/>
      <c r="DJ10" s="619"/>
      <c r="DK10" s="619"/>
      <c r="DL10" s="619"/>
      <c r="DM10" s="619"/>
      <c r="DN10" s="619"/>
      <c r="DO10" s="619"/>
      <c r="DP10" s="620"/>
      <c r="DQ10" s="624">
        <v>241061</v>
      </c>
      <c r="DR10" s="619"/>
      <c r="DS10" s="619"/>
      <c r="DT10" s="619"/>
      <c r="DU10" s="619"/>
      <c r="DV10" s="619"/>
      <c r="DW10" s="619"/>
      <c r="DX10" s="619"/>
      <c r="DY10" s="619"/>
      <c r="DZ10" s="619"/>
      <c r="EA10" s="619"/>
      <c r="EB10" s="619"/>
      <c r="EC10" s="654"/>
    </row>
    <row r="11" spans="2:143" ht="11.25" customHeight="1">
      <c r="B11" s="615" t="s">
        <v>229</v>
      </c>
      <c r="C11" s="616"/>
      <c r="D11" s="616"/>
      <c r="E11" s="616"/>
      <c r="F11" s="616"/>
      <c r="G11" s="616"/>
      <c r="H11" s="616"/>
      <c r="I11" s="616"/>
      <c r="J11" s="616"/>
      <c r="K11" s="616"/>
      <c r="L11" s="616"/>
      <c r="M11" s="616"/>
      <c r="N11" s="616"/>
      <c r="O11" s="616"/>
      <c r="P11" s="616"/>
      <c r="Q11" s="617"/>
      <c r="R11" s="618">
        <v>20418</v>
      </c>
      <c r="S11" s="619"/>
      <c r="T11" s="619"/>
      <c r="U11" s="619"/>
      <c r="V11" s="619"/>
      <c r="W11" s="619"/>
      <c r="X11" s="619"/>
      <c r="Y11" s="620"/>
      <c r="Z11" s="671">
        <v>0</v>
      </c>
      <c r="AA11" s="671"/>
      <c r="AB11" s="671"/>
      <c r="AC11" s="671"/>
      <c r="AD11" s="672">
        <v>20418</v>
      </c>
      <c r="AE11" s="672"/>
      <c r="AF11" s="672"/>
      <c r="AG11" s="672"/>
      <c r="AH11" s="672"/>
      <c r="AI11" s="672"/>
      <c r="AJ11" s="672"/>
      <c r="AK11" s="672"/>
      <c r="AL11" s="641">
        <v>0</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5279723</v>
      </c>
      <c r="BH11" s="619"/>
      <c r="BI11" s="619"/>
      <c r="BJ11" s="619"/>
      <c r="BK11" s="619"/>
      <c r="BL11" s="619"/>
      <c r="BM11" s="619"/>
      <c r="BN11" s="620"/>
      <c r="BO11" s="671">
        <v>6.6</v>
      </c>
      <c r="BP11" s="671"/>
      <c r="BQ11" s="671"/>
      <c r="BR11" s="671"/>
      <c r="BS11" s="624">
        <v>650783</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795175</v>
      </c>
      <c r="CS11" s="619"/>
      <c r="CT11" s="619"/>
      <c r="CU11" s="619"/>
      <c r="CV11" s="619"/>
      <c r="CW11" s="619"/>
      <c r="CX11" s="619"/>
      <c r="CY11" s="620"/>
      <c r="CZ11" s="671">
        <v>0.6</v>
      </c>
      <c r="DA11" s="671"/>
      <c r="DB11" s="671"/>
      <c r="DC11" s="671"/>
      <c r="DD11" s="624">
        <v>342137</v>
      </c>
      <c r="DE11" s="619"/>
      <c r="DF11" s="619"/>
      <c r="DG11" s="619"/>
      <c r="DH11" s="619"/>
      <c r="DI11" s="619"/>
      <c r="DJ11" s="619"/>
      <c r="DK11" s="619"/>
      <c r="DL11" s="619"/>
      <c r="DM11" s="619"/>
      <c r="DN11" s="619"/>
      <c r="DO11" s="619"/>
      <c r="DP11" s="620"/>
      <c r="DQ11" s="624">
        <v>614804</v>
      </c>
      <c r="DR11" s="619"/>
      <c r="DS11" s="619"/>
      <c r="DT11" s="619"/>
      <c r="DU11" s="619"/>
      <c r="DV11" s="619"/>
      <c r="DW11" s="619"/>
      <c r="DX11" s="619"/>
      <c r="DY11" s="619"/>
      <c r="DZ11" s="619"/>
      <c r="EA11" s="619"/>
      <c r="EB11" s="619"/>
      <c r="EC11" s="654"/>
    </row>
    <row r="12" spans="2:143" ht="11.25" customHeight="1">
      <c r="B12" s="615" t="s">
        <v>232</v>
      </c>
      <c r="C12" s="616"/>
      <c r="D12" s="616"/>
      <c r="E12" s="616"/>
      <c r="F12" s="616"/>
      <c r="G12" s="616"/>
      <c r="H12" s="616"/>
      <c r="I12" s="616"/>
      <c r="J12" s="616"/>
      <c r="K12" s="616"/>
      <c r="L12" s="616"/>
      <c r="M12" s="616"/>
      <c r="N12" s="616"/>
      <c r="O12" s="616"/>
      <c r="P12" s="616"/>
      <c r="Q12" s="617"/>
      <c r="R12" s="618" t="s">
        <v>221</v>
      </c>
      <c r="S12" s="619"/>
      <c r="T12" s="619"/>
      <c r="U12" s="619"/>
      <c r="V12" s="619"/>
      <c r="W12" s="619"/>
      <c r="X12" s="619"/>
      <c r="Y12" s="620"/>
      <c r="Z12" s="671" t="s">
        <v>221</v>
      </c>
      <c r="AA12" s="671"/>
      <c r="AB12" s="671"/>
      <c r="AC12" s="671"/>
      <c r="AD12" s="672" t="s">
        <v>221</v>
      </c>
      <c r="AE12" s="672"/>
      <c r="AF12" s="672"/>
      <c r="AG12" s="672"/>
      <c r="AH12" s="672"/>
      <c r="AI12" s="672"/>
      <c r="AJ12" s="672"/>
      <c r="AK12" s="672"/>
      <c r="AL12" s="641" t="s">
        <v>221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30734411</v>
      </c>
      <c r="BH12" s="619"/>
      <c r="BI12" s="619"/>
      <c r="BJ12" s="619"/>
      <c r="BK12" s="619"/>
      <c r="BL12" s="619"/>
      <c r="BM12" s="619"/>
      <c r="BN12" s="620"/>
      <c r="BO12" s="671">
        <v>38.6</v>
      </c>
      <c r="BP12" s="671"/>
      <c r="BQ12" s="671"/>
      <c r="BR12" s="671"/>
      <c r="BS12" s="624" t="s">
        <v>221</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2608957</v>
      </c>
      <c r="CS12" s="619"/>
      <c r="CT12" s="619"/>
      <c r="CU12" s="619"/>
      <c r="CV12" s="619"/>
      <c r="CW12" s="619"/>
      <c r="CX12" s="619"/>
      <c r="CY12" s="620"/>
      <c r="CZ12" s="671">
        <v>1.9</v>
      </c>
      <c r="DA12" s="671"/>
      <c r="DB12" s="671"/>
      <c r="DC12" s="671"/>
      <c r="DD12" s="624">
        <v>93128</v>
      </c>
      <c r="DE12" s="619"/>
      <c r="DF12" s="619"/>
      <c r="DG12" s="619"/>
      <c r="DH12" s="619"/>
      <c r="DI12" s="619"/>
      <c r="DJ12" s="619"/>
      <c r="DK12" s="619"/>
      <c r="DL12" s="619"/>
      <c r="DM12" s="619"/>
      <c r="DN12" s="619"/>
      <c r="DO12" s="619"/>
      <c r="DP12" s="620"/>
      <c r="DQ12" s="624">
        <v>991284</v>
      </c>
      <c r="DR12" s="619"/>
      <c r="DS12" s="619"/>
      <c r="DT12" s="619"/>
      <c r="DU12" s="619"/>
      <c r="DV12" s="619"/>
      <c r="DW12" s="619"/>
      <c r="DX12" s="619"/>
      <c r="DY12" s="619"/>
      <c r="DZ12" s="619"/>
      <c r="EA12" s="619"/>
      <c r="EB12" s="619"/>
      <c r="EC12" s="654"/>
    </row>
    <row r="13" spans="2:143" ht="11.25" customHeight="1">
      <c r="B13" s="615" t="s">
        <v>235</v>
      </c>
      <c r="C13" s="616"/>
      <c r="D13" s="616"/>
      <c r="E13" s="616"/>
      <c r="F13" s="616"/>
      <c r="G13" s="616"/>
      <c r="H13" s="616"/>
      <c r="I13" s="616"/>
      <c r="J13" s="616"/>
      <c r="K13" s="616"/>
      <c r="L13" s="616"/>
      <c r="M13" s="616"/>
      <c r="N13" s="616"/>
      <c r="O13" s="616"/>
      <c r="P13" s="616"/>
      <c r="Q13" s="617"/>
      <c r="R13" s="618">
        <v>267984</v>
      </c>
      <c r="S13" s="619"/>
      <c r="T13" s="619"/>
      <c r="U13" s="619"/>
      <c r="V13" s="619"/>
      <c r="W13" s="619"/>
      <c r="X13" s="619"/>
      <c r="Y13" s="620"/>
      <c r="Z13" s="671">
        <v>0.2</v>
      </c>
      <c r="AA13" s="671"/>
      <c r="AB13" s="671"/>
      <c r="AC13" s="671"/>
      <c r="AD13" s="672">
        <v>267984</v>
      </c>
      <c r="AE13" s="672"/>
      <c r="AF13" s="672"/>
      <c r="AG13" s="672"/>
      <c r="AH13" s="672"/>
      <c r="AI13" s="672"/>
      <c r="AJ13" s="672"/>
      <c r="AK13" s="672"/>
      <c r="AL13" s="641">
        <v>0.3</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30634790</v>
      </c>
      <c r="BH13" s="619"/>
      <c r="BI13" s="619"/>
      <c r="BJ13" s="619"/>
      <c r="BK13" s="619"/>
      <c r="BL13" s="619"/>
      <c r="BM13" s="619"/>
      <c r="BN13" s="620"/>
      <c r="BO13" s="671">
        <v>38.5</v>
      </c>
      <c r="BP13" s="671"/>
      <c r="BQ13" s="671"/>
      <c r="BR13" s="671"/>
      <c r="BS13" s="624" t="s">
        <v>221</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17607622</v>
      </c>
      <c r="CS13" s="619"/>
      <c r="CT13" s="619"/>
      <c r="CU13" s="619"/>
      <c r="CV13" s="619"/>
      <c r="CW13" s="619"/>
      <c r="CX13" s="619"/>
      <c r="CY13" s="620"/>
      <c r="CZ13" s="671">
        <v>12.8</v>
      </c>
      <c r="DA13" s="671"/>
      <c r="DB13" s="671"/>
      <c r="DC13" s="671"/>
      <c r="DD13" s="624">
        <v>6544077</v>
      </c>
      <c r="DE13" s="619"/>
      <c r="DF13" s="619"/>
      <c r="DG13" s="619"/>
      <c r="DH13" s="619"/>
      <c r="DI13" s="619"/>
      <c r="DJ13" s="619"/>
      <c r="DK13" s="619"/>
      <c r="DL13" s="619"/>
      <c r="DM13" s="619"/>
      <c r="DN13" s="619"/>
      <c r="DO13" s="619"/>
      <c r="DP13" s="620"/>
      <c r="DQ13" s="624">
        <v>13116551</v>
      </c>
      <c r="DR13" s="619"/>
      <c r="DS13" s="619"/>
      <c r="DT13" s="619"/>
      <c r="DU13" s="619"/>
      <c r="DV13" s="619"/>
      <c r="DW13" s="619"/>
      <c r="DX13" s="619"/>
      <c r="DY13" s="619"/>
      <c r="DZ13" s="619"/>
      <c r="EA13" s="619"/>
      <c r="EB13" s="619"/>
      <c r="EC13" s="654"/>
    </row>
    <row r="14" spans="2:143" ht="11.25" customHeight="1">
      <c r="B14" s="615" t="s">
        <v>238</v>
      </c>
      <c r="C14" s="616"/>
      <c r="D14" s="616"/>
      <c r="E14" s="616"/>
      <c r="F14" s="616"/>
      <c r="G14" s="616"/>
      <c r="H14" s="616"/>
      <c r="I14" s="616"/>
      <c r="J14" s="616"/>
      <c r="K14" s="616"/>
      <c r="L14" s="616"/>
      <c r="M14" s="616"/>
      <c r="N14" s="616"/>
      <c r="O14" s="616"/>
      <c r="P14" s="616"/>
      <c r="Q14" s="617"/>
      <c r="R14" s="618" t="s">
        <v>221</v>
      </c>
      <c r="S14" s="619"/>
      <c r="T14" s="619"/>
      <c r="U14" s="619"/>
      <c r="V14" s="619"/>
      <c r="W14" s="619"/>
      <c r="X14" s="619"/>
      <c r="Y14" s="620"/>
      <c r="Z14" s="671" t="s">
        <v>221</v>
      </c>
      <c r="AA14" s="671"/>
      <c r="AB14" s="671"/>
      <c r="AC14" s="671"/>
      <c r="AD14" s="672" t="s">
        <v>221</v>
      </c>
      <c r="AE14" s="672"/>
      <c r="AF14" s="672"/>
      <c r="AG14" s="672"/>
      <c r="AH14" s="672"/>
      <c r="AI14" s="672"/>
      <c r="AJ14" s="672"/>
      <c r="AK14" s="672"/>
      <c r="AL14" s="641" t="s">
        <v>221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340529</v>
      </c>
      <c r="BH14" s="619"/>
      <c r="BI14" s="619"/>
      <c r="BJ14" s="619"/>
      <c r="BK14" s="619"/>
      <c r="BL14" s="619"/>
      <c r="BM14" s="619"/>
      <c r="BN14" s="620"/>
      <c r="BO14" s="671">
        <v>0.4</v>
      </c>
      <c r="BP14" s="671"/>
      <c r="BQ14" s="671"/>
      <c r="BR14" s="671"/>
      <c r="BS14" s="624" t="s">
        <v>221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5669878</v>
      </c>
      <c r="CS14" s="619"/>
      <c r="CT14" s="619"/>
      <c r="CU14" s="619"/>
      <c r="CV14" s="619"/>
      <c r="CW14" s="619"/>
      <c r="CX14" s="619"/>
      <c r="CY14" s="620"/>
      <c r="CZ14" s="671">
        <v>4.0999999999999996</v>
      </c>
      <c r="DA14" s="671"/>
      <c r="DB14" s="671"/>
      <c r="DC14" s="671"/>
      <c r="DD14" s="624">
        <v>970165</v>
      </c>
      <c r="DE14" s="619"/>
      <c r="DF14" s="619"/>
      <c r="DG14" s="619"/>
      <c r="DH14" s="619"/>
      <c r="DI14" s="619"/>
      <c r="DJ14" s="619"/>
      <c r="DK14" s="619"/>
      <c r="DL14" s="619"/>
      <c r="DM14" s="619"/>
      <c r="DN14" s="619"/>
      <c r="DO14" s="619"/>
      <c r="DP14" s="620"/>
      <c r="DQ14" s="624">
        <v>5223739</v>
      </c>
      <c r="DR14" s="619"/>
      <c r="DS14" s="619"/>
      <c r="DT14" s="619"/>
      <c r="DU14" s="619"/>
      <c r="DV14" s="619"/>
      <c r="DW14" s="619"/>
      <c r="DX14" s="619"/>
      <c r="DY14" s="619"/>
      <c r="DZ14" s="619"/>
      <c r="EA14" s="619"/>
      <c r="EB14" s="619"/>
      <c r="EC14" s="654"/>
    </row>
    <row r="15" spans="2:143" ht="11.25" customHeight="1">
      <c r="B15" s="615" t="s">
        <v>241</v>
      </c>
      <c r="C15" s="616"/>
      <c r="D15" s="616"/>
      <c r="E15" s="616"/>
      <c r="F15" s="616"/>
      <c r="G15" s="616"/>
      <c r="H15" s="616"/>
      <c r="I15" s="616"/>
      <c r="J15" s="616"/>
      <c r="K15" s="616"/>
      <c r="L15" s="616"/>
      <c r="M15" s="616"/>
      <c r="N15" s="616"/>
      <c r="O15" s="616"/>
      <c r="P15" s="616"/>
      <c r="Q15" s="617"/>
      <c r="R15" s="618">
        <v>329264</v>
      </c>
      <c r="S15" s="619"/>
      <c r="T15" s="619"/>
      <c r="U15" s="619"/>
      <c r="V15" s="619"/>
      <c r="W15" s="619"/>
      <c r="X15" s="619"/>
      <c r="Y15" s="620"/>
      <c r="Z15" s="671">
        <v>0.2</v>
      </c>
      <c r="AA15" s="671"/>
      <c r="AB15" s="671"/>
      <c r="AC15" s="671"/>
      <c r="AD15" s="672">
        <v>329264</v>
      </c>
      <c r="AE15" s="672"/>
      <c r="AF15" s="672"/>
      <c r="AG15" s="672"/>
      <c r="AH15" s="672"/>
      <c r="AI15" s="672"/>
      <c r="AJ15" s="672"/>
      <c r="AK15" s="672"/>
      <c r="AL15" s="641">
        <v>0.4</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2562374</v>
      </c>
      <c r="BH15" s="619"/>
      <c r="BI15" s="619"/>
      <c r="BJ15" s="619"/>
      <c r="BK15" s="619"/>
      <c r="BL15" s="619"/>
      <c r="BM15" s="619"/>
      <c r="BN15" s="620"/>
      <c r="BO15" s="671">
        <v>3.2</v>
      </c>
      <c r="BP15" s="671"/>
      <c r="BQ15" s="671"/>
      <c r="BR15" s="671"/>
      <c r="BS15" s="624" t="s">
        <v>221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12583054</v>
      </c>
      <c r="CS15" s="619"/>
      <c r="CT15" s="619"/>
      <c r="CU15" s="619"/>
      <c r="CV15" s="619"/>
      <c r="CW15" s="619"/>
      <c r="CX15" s="619"/>
      <c r="CY15" s="620"/>
      <c r="CZ15" s="671">
        <v>9.1999999999999993</v>
      </c>
      <c r="DA15" s="671"/>
      <c r="DB15" s="671"/>
      <c r="DC15" s="671"/>
      <c r="DD15" s="624">
        <v>2049808</v>
      </c>
      <c r="DE15" s="619"/>
      <c r="DF15" s="619"/>
      <c r="DG15" s="619"/>
      <c r="DH15" s="619"/>
      <c r="DI15" s="619"/>
      <c r="DJ15" s="619"/>
      <c r="DK15" s="619"/>
      <c r="DL15" s="619"/>
      <c r="DM15" s="619"/>
      <c r="DN15" s="619"/>
      <c r="DO15" s="619"/>
      <c r="DP15" s="620"/>
      <c r="DQ15" s="624">
        <v>10025783</v>
      </c>
      <c r="DR15" s="619"/>
      <c r="DS15" s="619"/>
      <c r="DT15" s="619"/>
      <c r="DU15" s="619"/>
      <c r="DV15" s="619"/>
      <c r="DW15" s="619"/>
      <c r="DX15" s="619"/>
      <c r="DY15" s="619"/>
      <c r="DZ15" s="619"/>
      <c r="EA15" s="619"/>
      <c r="EB15" s="619"/>
      <c r="EC15" s="654"/>
    </row>
    <row r="16" spans="2:143" ht="11.25" customHeight="1">
      <c r="B16" s="615" t="s">
        <v>244</v>
      </c>
      <c r="C16" s="616"/>
      <c r="D16" s="616"/>
      <c r="E16" s="616"/>
      <c r="F16" s="616"/>
      <c r="G16" s="616"/>
      <c r="H16" s="616"/>
      <c r="I16" s="616"/>
      <c r="J16" s="616"/>
      <c r="K16" s="616"/>
      <c r="L16" s="616"/>
      <c r="M16" s="616"/>
      <c r="N16" s="616"/>
      <c r="O16" s="616"/>
      <c r="P16" s="616"/>
      <c r="Q16" s="617"/>
      <c r="R16" s="618">
        <v>106149</v>
      </c>
      <c r="S16" s="619"/>
      <c r="T16" s="619"/>
      <c r="U16" s="619"/>
      <c r="V16" s="619"/>
      <c r="W16" s="619"/>
      <c r="X16" s="619"/>
      <c r="Y16" s="620"/>
      <c r="Z16" s="671">
        <v>0.1</v>
      </c>
      <c r="AA16" s="671"/>
      <c r="AB16" s="671"/>
      <c r="AC16" s="671"/>
      <c r="AD16" s="672" t="s">
        <v>221</v>
      </c>
      <c r="AE16" s="672"/>
      <c r="AF16" s="672"/>
      <c r="AG16" s="672"/>
      <c r="AH16" s="672"/>
      <c r="AI16" s="672"/>
      <c r="AJ16" s="672"/>
      <c r="AK16" s="672"/>
      <c r="AL16" s="641" t="s">
        <v>221</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t="s">
        <v>221</v>
      </c>
      <c r="BH16" s="619"/>
      <c r="BI16" s="619"/>
      <c r="BJ16" s="619"/>
      <c r="BK16" s="619"/>
      <c r="BL16" s="619"/>
      <c r="BM16" s="619"/>
      <c r="BN16" s="620"/>
      <c r="BO16" s="671" t="s">
        <v>221</v>
      </c>
      <c r="BP16" s="671"/>
      <c r="BQ16" s="671"/>
      <c r="BR16" s="671"/>
      <c r="BS16" s="624" t="s">
        <v>221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t="s">
        <v>221</v>
      </c>
      <c r="CS16" s="619"/>
      <c r="CT16" s="619"/>
      <c r="CU16" s="619"/>
      <c r="CV16" s="619"/>
      <c r="CW16" s="619"/>
      <c r="CX16" s="619"/>
      <c r="CY16" s="620"/>
      <c r="CZ16" s="671" t="s">
        <v>221</v>
      </c>
      <c r="DA16" s="671"/>
      <c r="DB16" s="671"/>
      <c r="DC16" s="671"/>
      <c r="DD16" s="624" t="s">
        <v>221</v>
      </c>
      <c r="DE16" s="619"/>
      <c r="DF16" s="619"/>
      <c r="DG16" s="619"/>
      <c r="DH16" s="619"/>
      <c r="DI16" s="619"/>
      <c r="DJ16" s="619"/>
      <c r="DK16" s="619"/>
      <c r="DL16" s="619"/>
      <c r="DM16" s="619"/>
      <c r="DN16" s="619"/>
      <c r="DO16" s="619"/>
      <c r="DP16" s="620"/>
      <c r="DQ16" s="624" t="s">
        <v>221</v>
      </c>
      <c r="DR16" s="619"/>
      <c r="DS16" s="619"/>
      <c r="DT16" s="619"/>
      <c r="DU16" s="619"/>
      <c r="DV16" s="619"/>
      <c r="DW16" s="619"/>
      <c r="DX16" s="619"/>
      <c r="DY16" s="619"/>
      <c r="DZ16" s="619"/>
      <c r="EA16" s="619"/>
      <c r="EB16" s="619"/>
      <c r="EC16" s="654"/>
    </row>
    <row r="17" spans="2:133" ht="11.25" customHeight="1">
      <c r="B17" s="615" t="s">
        <v>247</v>
      </c>
      <c r="C17" s="616"/>
      <c r="D17" s="616"/>
      <c r="E17" s="616"/>
      <c r="F17" s="616"/>
      <c r="G17" s="616"/>
      <c r="H17" s="616"/>
      <c r="I17" s="616"/>
      <c r="J17" s="616"/>
      <c r="K17" s="616"/>
      <c r="L17" s="616"/>
      <c r="M17" s="616"/>
      <c r="N17" s="616"/>
      <c r="O17" s="616"/>
      <c r="P17" s="616"/>
      <c r="Q17" s="617"/>
      <c r="R17" s="618" t="s">
        <v>221</v>
      </c>
      <c r="S17" s="619"/>
      <c r="T17" s="619"/>
      <c r="U17" s="619"/>
      <c r="V17" s="619"/>
      <c r="W17" s="619"/>
      <c r="X17" s="619"/>
      <c r="Y17" s="620"/>
      <c r="Z17" s="671" t="s">
        <v>221</v>
      </c>
      <c r="AA17" s="671"/>
      <c r="AB17" s="671"/>
      <c r="AC17" s="671"/>
      <c r="AD17" s="672" t="s">
        <v>221</v>
      </c>
      <c r="AE17" s="672"/>
      <c r="AF17" s="672"/>
      <c r="AG17" s="672"/>
      <c r="AH17" s="672"/>
      <c r="AI17" s="672"/>
      <c r="AJ17" s="672"/>
      <c r="AK17" s="672"/>
      <c r="AL17" s="641" t="s">
        <v>221</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v>1950</v>
      </c>
      <c r="BH17" s="619"/>
      <c r="BI17" s="619"/>
      <c r="BJ17" s="619"/>
      <c r="BK17" s="619"/>
      <c r="BL17" s="619"/>
      <c r="BM17" s="619"/>
      <c r="BN17" s="620"/>
      <c r="BO17" s="671">
        <v>0</v>
      </c>
      <c r="BP17" s="671"/>
      <c r="BQ17" s="671"/>
      <c r="BR17" s="671"/>
      <c r="BS17" s="624" t="s">
        <v>221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8222451</v>
      </c>
      <c r="CS17" s="619"/>
      <c r="CT17" s="619"/>
      <c r="CU17" s="619"/>
      <c r="CV17" s="619"/>
      <c r="CW17" s="619"/>
      <c r="CX17" s="619"/>
      <c r="CY17" s="620"/>
      <c r="CZ17" s="671">
        <v>6</v>
      </c>
      <c r="DA17" s="671"/>
      <c r="DB17" s="671"/>
      <c r="DC17" s="671"/>
      <c r="DD17" s="624" t="s">
        <v>221</v>
      </c>
      <c r="DE17" s="619"/>
      <c r="DF17" s="619"/>
      <c r="DG17" s="619"/>
      <c r="DH17" s="619"/>
      <c r="DI17" s="619"/>
      <c r="DJ17" s="619"/>
      <c r="DK17" s="619"/>
      <c r="DL17" s="619"/>
      <c r="DM17" s="619"/>
      <c r="DN17" s="619"/>
      <c r="DO17" s="619"/>
      <c r="DP17" s="620"/>
      <c r="DQ17" s="624">
        <v>8222451</v>
      </c>
      <c r="DR17" s="619"/>
      <c r="DS17" s="619"/>
      <c r="DT17" s="619"/>
      <c r="DU17" s="619"/>
      <c r="DV17" s="619"/>
      <c r="DW17" s="619"/>
      <c r="DX17" s="619"/>
      <c r="DY17" s="619"/>
      <c r="DZ17" s="619"/>
      <c r="EA17" s="619"/>
      <c r="EB17" s="619"/>
      <c r="EC17" s="654"/>
    </row>
    <row r="18" spans="2:133" ht="11.25" customHeight="1">
      <c r="B18" s="615" t="s">
        <v>250</v>
      </c>
      <c r="C18" s="616"/>
      <c r="D18" s="616"/>
      <c r="E18" s="616"/>
      <c r="F18" s="616"/>
      <c r="G18" s="616"/>
      <c r="H18" s="616"/>
      <c r="I18" s="616"/>
      <c r="J18" s="616"/>
      <c r="K18" s="616"/>
      <c r="L18" s="616"/>
      <c r="M18" s="616"/>
      <c r="N18" s="616"/>
      <c r="O18" s="616"/>
      <c r="P18" s="616"/>
      <c r="Q18" s="617"/>
      <c r="R18" s="618">
        <v>106149</v>
      </c>
      <c r="S18" s="619"/>
      <c r="T18" s="619"/>
      <c r="U18" s="619"/>
      <c r="V18" s="619"/>
      <c r="W18" s="619"/>
      <c r="X18" s="619"/>
      <c r="Y18" s="620"/>
      <c r="Z18" s="671">
        <v>0.1</v>
      </c>
      <c r="AA18" s="671"/>
      <c r="AB18" s="671"/>
      <c r="AC18" s="671"/>
      <c r="AD18" s="672" t="s">
        <v>221</v>
      </c>
      <c r="AE18" s="672"/>
      <c r="AF18" s="672"/>
      <c r="AG18" s="672"/>
      <c r="AH18" s="672"/>
      <c r="AI18" s="672"/>
      <c r="AJ18" s="672"/>
      <c r="AK18" s="672"/>
      <c r="AL18" s="641" t="s">
        <v>221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221</v>
      </c>
      <c r="BH18" s="619"/>
      <c r="BI18" s="619"/>
      <c r="BJ18" s="619"/>
      <c r="BK18" s="619"/>
      <c r="BL18" s="619"/>
      <c r="BM18" s="619"/>
      <c r="BN18" s="620"/>
      <c r="BO18" s="671" t="s">
        <v>221</v>
      </c>
      <c r="BP18" s="671"/>
      <c r="BQ18" s="671"/>
      <c r="BR18" s="671"/>
      <c r="BS18" s="624" t="s">
        <v>221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221</v>
      </c>
      <c r="CS18" s="619"/>
      <c r="CT18" s="619"/>
      <c r="CU18" s="619"/>
      <c r="CV18" s="619"/>
      <c r="CW18" s="619"/>
      <c r="CX18" s="619"/>
      <c r="CY18" s="620"/>
      <c r="CZ18" s="671" t="s">
        <v>221</v>
      </c>
      <c r="DA18" s="671"/>
      <c r="DB18" s="671"/>
      <c r="DC18" s="671"/>
      <c r="DD18" s="624" t="s">
        <v>221</v>
      </c>
      <c r="DE18" s="619"/>
      <c r="DF18" s="619"/>
      <c r="DG18" s="619"/>
      <c r="DH18" s="619"/>
      <c r="DI18" s="619"/>
      <c r="DJ18" s="619"/>
      <c r="DK18" s="619"/>
      <c r="DL18" s="619"/>
      <c r="DM18" s="619"/>
      <c r="DN18" s="619"/>
      <c r="DO18" s="619"/>
      <c r="DP18" s="620"/>
      <c r="DQ18" s="624" t="s">
        <v>221</v>
      </c>
      <c r="DR18" s="619"/>
      <c r="DS18" s="619"/>
      <c r="DT18" s="619"/>
      <c r="DU18" s="619"/>
      <c r="DV18" s="619"/>
      <c r="DW18" s="619"/>
      <c r="DX18" s="619"/>
      <c r="DY18" s="619"/>
      <c r="DZ18" s="619"/>
      <c r="EA18" s="619"/>
      <c r="EB18" s="619"/>
      <c r="EC18" s="654"/>
    </row>
    <row r="19" spans="2:133" ht="11.25" customHeight="1">
      <c r="B19" s="615" t="s">
        <v>253</v>
      </c>
      <c r="C19" s="616"/>
      <c r="D19" s="616"/>
      <c r="E19" s="616"/>
      <c r="F19" s="616"/>
      <c r="G19" s="616"/>
      <c r="H19" s="616"/>
      <c r="I19" s="616"/>
      <c r="J19" s="616"/>
      <c r="K19" s="616"/>
      <c r="L19" s="616"/>
      <c r="M19" s="616"/>
      <c r="N19" s="616"/>
      <c r="O19" s="616"/>
      <c r="P19" s="616"/>
      <c r="Q19" s="617"/>
      <c r="R19" s="618" t="s">
        <v>221</v>
      </c>
      <c r="S19" s="619"/>
      <c r="T19" s="619"/>
      <c r="U19" s="619"/>
      <c r="V19" s="619"/>
      <c r="W19" s="619"/>
      <c r="X19" s="619"/>
      <c r="Y19" s="620"/>
      <c r="Z19" s="671" t="s">
        <v>221</v>
      </c>
      <c r="AA19" s="671"/>
      <c r="AB19" s="671"/>
      <c r="AC19" s="671"/>
      <c r="AD19" s="672" t="s">
        <v>221</v>
      </c>
      <c r="AE19" s="672"/>
      <c r="AF19" s="672"/>
      <c r="AG19" s="672"/>
      <c r="AH19" s="672"/>
      <c r="AI19" s="672"/>
      <c r="AJ19" s="672"/>
      <c r="AK19" s="672"/>
      <c r="AL19" s="641" t="s">
        <v>221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8153770</v>
      </c>
      <c r="BH19" s="619"/>
      <c r="BI19" s="619"/>
      <c r="BJ19" s="619"/>
      <c r="BK19" s="619"/>
      <c r="BL19" s="619"/>
      <c r="BM19" s="619"/>
      <c r="BN19" s="620"/>
      <c r="BO19" s="671">
        <v>10.199999999999999</v>
      </c>
      <c r="BP19" s="671"/>
      <c r="BQ19" s="671"/>
      <c r="BR19" s="671"/>
      <c r="BS19" s="624" t="s">
        <v>221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221</v>
      </c>
      <c r="CS19" s="619"/>
      <c r="CT19" s="619"/>
      <c r="CU19" s="619"/>
      <c r="CV19" s="619"/>
      <c r="CW19" s="619"/>
      <c r="CX19" s="619"/>
      <c r="CY19" s="620"/>
      <c r="CZ19" s="671" t="s">
        <v>221</v>
      </c>
      <c r="DA19" s="671"/>
      <c r="DB19" s="671"/>
      <c r="DC19" s="671"/>
      <c r="DD19" s="624" t="s">
        <v>221</v>
      </c>
      <c r="DE19" s="619"/>
      <c r="DF19" s="619"/>
      <c r="DG19" s="619"/>
      <c r="DH19" s="619"/>
      <c r="DI19" s="619"/>
      <c r="DJ19" s="619"/>
      <c r="DK19" s="619"/>
      <c r="DL19" s="619"/>
      <c r="DM19" s="619"/>
      <c r="DN19" s="619"/>
      <c r="DO19" s="619"/>
      <c r="DP19" s="620"/>
      <c r="DQ19" s="624" t="s">
        <v>221</v>
      </c>
      <c r="DR19" s="619"/>
      <c r="DS19" s="619"/>
      <c r="DT19" s="619"/>
      <c r="DU19" s="619"/>
      <c r="DV19" s="619"/>
      <c r="DW19" s="619"/>
      <c r="DX19" s="619"/>
      <c r="DY19" s="619"/>
      <c r="DZ19" s="619"/>
      <c r="EA19" s="619"/>
      <c r="EB19" s="619"/>
      <c r="EC19" s="654"/>
    </row>
    <row r="20" spans="2:133" ht="11.25" customHeight="1">
      <c r="B20" s="615" t="s">
        <v>256</v>
      </c>
      <c r="C20" s="616"/>
      <c r="D20" s="616"/>
      <c r="E20" s="616"/>
      <c r="F20" s="616"/>
      <c r="G20" s="616"/>
      <c r="H20" s="616"/>
      <c r="I20" s="616"/>
      <c r="J20" s="616"/>
      <c r="K20" s="616"/>
      <c r="L20" s="616"/>
      <c r="M20" s="616"/>
      <c r="N20" s="616"/>
      <c r="O20" s="616"/>
      <c r="P20" s="616"/>
      <c r="Q20" s="617"/>
      <c r="R20" s="618">
        <v>89482180</v>
      </c>
      <c r="S20" s="619"/>
      <c r="T20" s="619"/>
      <c r="U20" s="619"/>
      <c r="V20" s="619"/>
      <c r="W20" s="619"/>
      <c r="X20" s="619"/>
      <c r="Y20" s="620"/>
      <c r="Z20" s="671">
        <v>62.9</v>
      </c>
      <c r="AA20" s="671"/>
      <c r="AB20" s="671"/>
      <c r="AC20" s="671"/>
      <c r="AD20" s="672">
        <v>83600713</v>
      </c>
      <c r="AE20" s="672"/>
      <c r="AF20" s="672"/>
      <c r="AG20" s="672"/>
      <c r="AH20" s="672"/>
      <c r="AI20" s="672"/>
      <c r="AJ20" s="672"/>
      <c r="AK20" s="672"/>
      <c r="AL20" s="641">
        <v>99.5</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8153770</v>
      </c>
      <c r="BH20" s="619"/>
      <c r="BI20" s="619"/>
      <c r="BJ20" s="619"/>
      <c r="BK20" s="619"/>
      <c r="BL20" s="619"/>
      <c r="BM20" s="619"/>
      <c r="BN20" s="620"/>
      <c r="BO20" s="671">
        <v>10.199999999999999</v>
      </c>
      <c r="BP20" s="671"/>
      <c r="BQ20" s="671"/>
      <c r="BR20" s="671"/>
      <c r="BS20" s="624" t="s">
        <v>221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137040821</v>
      </c>
      <c r="CS20" s="619"/>
      <c r="CT20" s="619"/>
      <c r="CU20" s="619"/>
      <c r="CV20" s="619"/>
      <c r="CW20" s="619"/>
      <c r="CX20" s="619"/>
      <c r="CY20" s="620"/>
      <c r="CZ20" s="671">
        <v>100</v>
      </c>
      <c r="DA20" s="671"/>
      <c r="DB20" s="671"/>
      <c r="DC20" s="671"/>
      <c r="DD20" s="624">
        <v>16815116</v>
      </c>
      <c r="DE20" s="619"/>
      <c r="DF20" s="619"/>
      <c r="DG20" s="619"/>
      <c r="DH20" s="619"/>
      <c r="DI20" s="619"/>
      <c r="DJ20" s="619"/>
      <c r="DK20" s="619"/>
      <c r="DL20" s="619"/>
      <c r="DM20" s="619"/>
      <c r="DN20" s="619"/>
      <c r="DO20" s="619"/>
      <c r="DP20" s="620"/>
      <c r="DQ20" s="624">
        <v>92113721</v>
      </c>
      <c r="DR20" s="619"/>
      <c r="DS20" s="619"/>
      <c r="DT20" s="619"/>
      <c r="DU20" s="619"/>
      <c r="DV20" s="619"/>
      <c r="DW20" s="619"/>
      <c r="DX20" s="619"/>
      <c r="DY20" s="619"/>
      <c r="DZ20" s="619"/>
      <c r="EA20" s="619"/>
      <c r="EB20" s="619"/>
      <c r="EC20" s="654"/>
    </row>
    <row r="21" spans="2:133" ht="11.25" customHeight="1">
      <c r="B21" s="615" t="s">
        <v>259</v>
      </c>
      <c r="C21" s="616"/>
      <c r="D21" s="616"/>
      <c r="E21" s="616"/>
      <c r="F21" s="616"/>
      <c r="G21" s="616"/>
      <c r="H21" s="616"/>
      <c r="I21" s="616"/>
      <c r="J21" s="616"/>
      <c r="K21" s="616"/>
      <c r="L21" s="616"/>
      <c r="M21" s="616"/>
      <c r="N21" s="616"/>
      <c r="O21" s="616"/>
      <c r="P21" s="616"/>
      <c r="Q21" s="617"/>
      <c r="R21" s="618">
        <v>59598</v>
      </c>
      <c r="S21" s="619"/>
      <c r="T21" s="619"/>
      <c r="U21" s="619"/>
      <c r="V21" s="619"/>
      <c r="W21" s="619"/>
      <c r="X21" s="619"/>
      <c r="Y21" s="620"/>
      <c r="Z21" s="671">
        <v>0</v>
      </c>
      <c r="AA21" s="671"/>
      <c r="AB21" s="671"/>
      <c r="AC21" s="671"/>
      <c r="AD21" s="672">
        <v>59598</v>
      </c>
      <c r="AE21" s="672"/>
      <c r="AF21" s="672"/>
      <c r="AG21" s="672"/>
      <c r="AH21" s="672"/>
      <c r="AI21" s="672"/>
      <c r="AJ21" s="672"/>
      <c r="AK21" s="672"/>
      <c r="AL21" s="641">
        <v>0.1</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21019</v>
      </c>
      <c r="BH21" s="619"/>
      <c r="BI21" s="619"/>
      <c r="BJ21" s="619"/>
      <c r="BK21" s="619"/>
      <c r="BL21" s="619"/>
      <c r="BM21" s="619"/>
      <c r="BN21" s="620"/>
      <c r="BO21" s="671">
        <v>0</v>
      </c>
      <c r="BP21" s="671"/>
      <c r="BQ21" s="671"/>
      <c r="BR21" s="671"/>
      <c r="BS21" s="624" t="s">
        <v>221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261</v>
      </c>
      <c r="C22" s="616"/>
      <c r="D22" s="616"/>
      <c r="E22" s="616"/>
      <c r="F22" s="616"/>
      <c r="G22" s="616"/>
      <c r="H22" s="616"/>
      <c r="I22" s="616"/>
      <c r="J22" s="616"/>
      <c r="K22" s="616"/>
      <c r="L22" s="616"/>
      <c r="M22" s="616"/>
      <c r="N22" s="616"/>
      <c r="O22" s="616"/>
      <c r="P22" s="616"/>
      <c r="Q22" s="617"/>
      <c r="R22" s="618">
        <v>1291880</v>
      </c>
      <c r="S22" s="619"/>
      <c r="T22" s="619"/>
      <c r="U22" s="619"/>
      <c r="V22" s="619"/>
      <c r="W22" s="619"/>
      <c r="X22" s="619"/>
      <c r="Y22" s="620"/>
      <c r="Z22" s="671">
        <v>0.9</v>
      </c>
      <c r="AA22" s="671"/>
      <c r="AB22" s="671"/>
      <c r="AC22" s="671"/>
      <c r="AD22" s="672" t="s">
        <v>221</v>
      </c>
      <c r="AE22" s="672"/>
      <c r="AF22" s="672"/>
      <c r="AG22" s="672"/>
      <c r="AH22" s="672"/>
      <c r="AI22" s="672"/>
      <c r="AJ22" s="672"/>
      <c r="AK22" s="672"/>
      <c r="AL22" s="641" t="s">
        <v>221</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v>2357433</v>
      </c>
      <c r="BH22" s="619"/>
      <c r="BI22" s="619"/>
      <c r="BJ22" s="619"/>
      <c r="BK22" s="619"/>
      <c r="BL22" s="619"/>
      <c r="BM22" s="619"/>
      <c r="BN22" s="620"/>
      <c r="BO22" s="671">
        <v>3</v>
      </c>
      <c r="BP22" s="671"/>
      <c r="BQ22" s="671"/>
      <c r="BR22" s="671"/>
      <c r="BS22" s="624" t="s">
        <v>221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264</v>
      </c>
      <c r="C23" s="616"/>
      <c r="D23" s="616"/>
      <c r="E23" s="616"/>
      <c r="F23" s="616"/>
      <c r="G23" s="616"/>
      <c r="H23" s="616"/>
      <c r="I23" s="616"/>
      <c r="J23" s="616"/>
      <c r="K23" s="616"/>
      <c r="L23" s="616"/>
      <c r="M23" s="616"/>
      <c r="N23" s="616"/>
      <c r="O23" s="616"/>
      <c r="P23" s="616"/>
      <c r="Q23" s="617"/>
      <c r="R23" s="618">
        <v>1997102</v>
      </c>
      <c r="S23" s="619"/>
      <c r="T23" s="619"/>
      <c r="U23" s="619"/>
      <c r="V23" s="619"/>
      <c r="W23" s="619"/>
      <c r="X23" s="619"/>
      <c r="Y23" s="620"/>
      <c r="Z23" s="671">
        <v>1.4</v>
      </c>
      <c r="AA23" s="671"/>
      <c r="AB23" s="671"/>
      <c r="AC23" s="671"/>
      <c r="AD23" s="672">
        <v>297180</v>
      </c>
      <c r="AE23" s="672"/>
      <c r="AF23" s="672"/>
      <c r="AG23" s="672"/>
      <c r="AH23" s="672"/>
      <c r="AI23" s="672"/>
      <c r="AJ23" s="672"/>
      <c r="AK23" s="672"/>
      <c r="AL23" s="641">
        <v>0.4</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v>5775318</v>
      </c>
      <c r="BH23" s="619"/>
      <c r="BI23" s="619"/>
      <c r="BJ23" s="619"/>
      <c r="BK23" s="619"/>
      <c r="BL23" s="619"/>
      <c r="BM23" s="619"/>
      <c r="BN23" s="620"/>
      <c r="BO23" s="671">
        <v>7.2</v>
      </c>
      <c r="BP23" s="671"/>
      <c r="BQ23" s="671"/>
      <c r="BR23" s="671"/>
      <c r="BS23" s="624" t="s">
        <v>221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c r="B24" s="615" t="s">
        <v>271</v>
      </c>
      <c r="C24" s="616"/>
      <c r="D24" s="616"/>
      <c r="E24" s="616"/>
      <c r="F24" s="616"/>
      <c r="G24" s="616"/>
      <c r="H24" s="616"/>
      <c r="I24" s="616"/>
      <c r="J24" s="616"/>
      <c r="K24" s="616"/>
      <c r="L24" s="616"/>
      <c r="M24" s="616"/>
      <c r="N24" s="616"/>
      <c r="O24" s="616"/>
      <c r="P24" s="616"/>
      <c r="Q24" s="617"/>
      <c r="R24" s="618">
        <v>1963050</v>
      </c>
      <c r="S24" s="619"/>
      <c r="T24" s="619"/>
      <c r="U24" s="619"/>
      <c r="V24" s="619"/>
      <c r="W24" s="619"/>
      <c r="X24" s="619"/>
      <c r="Y24" s="620"/>
      <c r="Z24" s="671">
        <v>1.4</v>
      </c>
      <c r="AA24" s="671"/>
      <c r="AB24" s="671"/>
      <c r="AC24" s="671"/>
      <c r="AD24" s="672" t="s">
        <v>221</v>
      </c>
      <c r="AE24" s="672"/>
      <c r="AF24" s="672"/>
      <c r="AG24" s="672"/>
      <c r="AH24" s="672"/>
      <c r="AI24" s="672"/>
      <c r="AJ24" s="672"/>
      <c r="AK24" s="672"/>
      <c r="AL24" s="641" t="s">
        <v>221</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221</v>
      </c>
      <c r="BH24" s="619"/>
      <c r="BI24" s="619"/>
      <c r="BJ24" s="619"/>
      <c r="BK24" s="619"/>
      <c r="BL24" s="619"/>
      <c r="BM24" s="619"/>
      <c r="BN24" s="620"/>
      <c r="BO24" s="671" t="s">
        <v>221</v>
      </c>
      <c r="BP24" s="671"/>
      <c r="BQ24" s="671"/>
      <c r="BR24" s="671"/>
      <c r="BS24" s="624" t="s">
        <v>221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69181224</v>
      </c>
      <c r="CS24" s="669"/>
      <c r="CT24" s="669"/>
      <c r="CU24" s="669"/>
      <c r="CV24" s="669"/>
      <c r="CW24" s="669"/>
      <c r="CX24" s="669"/>
      <c r="CY24" s="716"/>
      <c r="CZ24" s="720">
        <v>50.5</v>
      </c>
      <c r="DA24" s="721"/>
      <c r="DB24" s="721"/>
      <c r="DC24" s="722"/>
      <c r="DD24" s="715">
        <v>45387825</v>
      </c>
      <c r="DE24" s="669"/>
      <c r="DF24" s="669"/>
      <c r="DG24" s="669"/>
      <c r="DH24" s="669"/>
      <c r="DI24" s="669"/>
      <c r="DJ24" s="669"/>
      <c r="DK24" s="716"/>
      <c r="DL24" s="715">
        <v>45032380</v>
      </c>
      <c r="DM24" s="669"/>
      <c r="DN24" s="669"/>
      <c r="DO24" s="669"/>
      <c r="DP24" s="669"/>
      <c r="DQ24" s="669"/>
      <c r="DR24" s="669"/>
      <c r="DS24" s="669"/>
      <c r="DT24" s="669"/>
      <c r="DU24" s="669"/>
      <c r="DV24" s="716"/>
      <c r="DW24" s="717">
        <v>53.6</v>
      </c>
      <c r="DX24" s="686"/>
      <c r="DY24" s="686"/>
      <c r="DZ24" s="686"/>
      <c r="EA24" s="686"/>
      <c r="EB24" s="686"/>
      <c r="EC24" s="718"/>
    </row>
    <row r="25" spans="2:133" ht="11.25" customHeight="1">
      <c r="B25" s="615" t="s">
        <v>274</v>
      </c>
      <c r="C25" s="616"/>
      <c r="D25" s="616"/>
      <c r="E25" s="616"/>
      <c r="F25" s="616"/>
      <c r="G25" s="616"/>
      <c r="H25" s="616"/>
      <c r="I25" s="616"/>
      <c r="J25" s="616"/>
      <c r="K25" s="616"/>
      <c r="L25" s="616"/>
      <c r="M25" s="616"/>
      <c r="N25" s="616"/>
      <c r="O25" s="616"/>
      <c r="P25" s="616"/>
      <c r="Q25" s="617"/>
      <c r="R25" s="618">
        <v>20021335</v>
      </c>
      <c r="S25" s="619"/>
      <c r="T25" s="619"/>
      <c r="U25" s="619"/>
      <c r="V25" s="619"/>
      <c r="W25" s="619"/>
      <c r="X25" s="619"/>
      <c r="Y25" s="620"/>
      <c r="Z25" s="671">
        <v>14.1</v>
      </c>
      <c r="AA25" s="671"/>
      <c r="AB25" s="671"/>
      <c r="AC25" s="671"/>
      <c r="AD25" s="672" t="s">
        <v>221</v>
      </c>
      <c r="AE25" s="672"/>
      <c r="AF25" s="672"/>
      <c r="AG25" s="672"/>
      <c r="AH25" s="672"/>
      <c r="AI25" s="672"/>
      <c r="AJ25" s="672"/>
      <c r="AK25" s="672"/>
      <c r="AL25" s="641" t="s">
        <v>221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221</v>
      </c>
      <c r="BH25" s="619"/>
      <c r="BI25" s="619"/>
      <c r="BJ25" s="619"/>
      <c r="BK25" s="619"/>
      <c r="BL25" s="619"/>
      <c r="BM25" s="619"/>
      <c r="BN25" s="620"/>
      <c r="BO25" s="671" t="s">
        <v>221</v>
      </c>
      <c r="BP25" s="671"/>
      <c r="BQ25" s="671"/>
      <c r="BR25" s="671"/>
      <c r="BS25" s="624" t="s">
        <v>221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25634826</v>
      </c>
      <c r="CS25" s="637"/>
      <c r="CT25" s="637"/>
      <c r="CU25" s="637"/>
      <c r="CV25" s="637"/>
      <c r="CW25" s="637"/>
      <c r="CX25" s="637"/>
      <c r="CY25" s="638"/>
      <c r="CZ25" s="621">
        <v>18.7</v>
      </c>
      <c r="DA25" s="639"/>
      <c r="DB25" s="639"/>
      <c r="DC25" s="640"/>
      <c r="DD25" s="624">
        <v>24334283</v>
      </c>
      <c r="DE25" s="637"/>
      <c r="DF25" s="637"/>
      <c r="DG25" s="637"/>
      <c r="DH25" s="637"/>
      <c r="DI25" s="637"/>
      <c r="DJ25" s="637"/>
      <c r="DK25" s="638"/>
      <c r="DL25" s="624">
        <v>24044864</v>
      </c>
      <c r="DM25" s="637"/>
      <c r="DN25" s="637"/>
      <c r="DO25" s="637"/>
      <c r="DP25" s="637"/>
      <c r="DQ25" s="637"/>
      <c r="DR25" s="637"/>
      <c r="DS25" s="637"/>
      <c r="DT25" s="637"/>
      <c r="DU25" s="637"/>
      <c r="DV25" s="638"/>
      <c r="DW25" s="641">
        <v>28.6</v>
      </c>
      <c r="DX25" s="642"/>
      <c r="DY25" s="642"/>
      <c r="DZ25" s="642"/>
      <c r="EA25" s="642"/>
      <c r="EB25" s="642"/>
      <c r="EC25" s="643"/>
    </row>
    <row r="26" spans="2:133" ht="11.25" customHeight="1">
      <c r="B26" s="712" t="s">
        <v>277</v>
      </c>
      <c r="C26" s="713"/>
      <c r="D26" s="713"/>
      <c r="E26" s="713"/>
      <c r="F26" s="713"/>
      <c r="G26" s="713"/>
      <c r="H26" s="713"/>
      <c r="I26" s="713"/>
      <c r="J26" s="713"/>
      <c r="K26" s="713"/>
      <c r="L26" s="713"/>
      <c r="M26" s="713"/>
      <c r="N26" s="713"/>
      <c r="O26" s="713"/>
      <c r="P26" s="713"/>
      <c r="Q26" s="714"/>
      <c r="R26" s="618" t="s">
        <v>221</v>
      </c>
      <c r="S26" s="619"/>
      <c r="T26" s="619"/>
      <c r="U26" s="619"/>
      <c r="V26" s="619"/>
      <c r="W26" s="619"/>
      <c r="X26" s="619"/>
      <c r="Y26" s="620"/>
      <c r="Z26" s="671" t="s">
        <v>221</v>
      </c>
      <c r="AA26" s="671"/>
      <c r="AB26" s="671"/>
      <c r="AC26" s="671"/>
      <c r="AD26" s="672" t="s">
        <v>221</v>
      </c>
      <c r="AE26" s="672"/>
      <c r="AF26" s="672"/>
      <c r="AG26" s="672"/>
      <c r="AH26" s="672"/>
      <c r="AI26" s="672"/>
      <c r="AJ26" s="672"/>
      <c r="AK26" s="672"/>
      <c r="AL26" s="641" t="s">
        <v>221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221</v>
      </c>
      <c r="BH26" s="619"/>
      <c r="BI26" s="619"/>
      <c r="BJ26" s="619"/>
      <c r="BK26" s="619"/>
      <c r="BL26" s="619"/>
      <c r="BM26" s="619"/>
      <c r="BN26" s="620"/>
      <c r="BO26" s="671" t="s">
        <v>221</v>
      </c>
      <c r="BP26" s="671"/>
      <c r="BQ26" s="671"/>
      <c r="BR26" s="671"/>
      <c r="BS26" s="624" t="s">
        <v>221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17969725</v>
      </c>
      <c r="CS26" s="619"/>
      <c r="CT26" s="619"/>
      <c r="CU26" s="619"/>
      <c r="CV26" s="619"/>
      <c r="CW26" s="619"/>
      <c r="CX26" s="619"/>
      <c r="CY26" s="620"/>
      <c r="CZ26" s="621">
        <v>13.1</v>
      </c>
      <c r="DA26" s="639"/>
      <c r="DB26" s="639"/>
      <c r="DC26" s="640"/>
      <c r="DD26" s="624">
        <v>16976866</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280</v>
      </c>
      <c r="C27" s="616"/>
      <c r="D27" s="616"/>
      <c r="E27" s="616"/>
      <c r="F27" s="616"/>
      <c r="G27" s="616"/>
      <c r="H27" s="616"/>
      <c r="I27" s="616"/>
      <c r="J27" s="616"/>
      <c r="K27" s="616"/>
      <c r="L27" s="616"/>
      <c r="M27" s="616"/>
      <c r="N27" s="616"/>
      <c r="O27" s="616"/>
      <c r="P27" s="616"/>
      <c r="Q27" s="617"/>
      <c r="R27" s="618">
        <v>7954007</v>
      </c>
      <c r="S27" s="619"/>
      <c r="T27" s="619"/>
      <c r="U27" s="619"/>
      <c r="V27" s="619"/>
      <c r="W27" s="619"/>
      <c r="X27" s="619"/>
      <c r="Y27" s="620"/>
      <c r="Z27" s="671">
        <v>5.6</v>
      </c>
      <c r="AA27" s="671"/>
      <c r="AB27" s="671"/>
      <c r="AC27" s="671"/>
      <c r="AD27" s="672" t="s">
        <v>221</v>
      </c>
      <c r="AE27" s="672"/>
      <c r="AF27" s="672"/>
      <c r="AG27" s="672"/>
      <c r="AH27" s="672"/>
      <c r="AI27" s="672"/>
      <c r="AJ27" s="672"/>
      <c r="AK27" s="672"/>
      <c r="AL27" s="641" t="s">
        <v>221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79669646</v>
      </c>
      <c r="BH27" s="619"/>
      <c r="BI27" s="619"/>
      <c r="BJ27" s="619"/>
      <c r="BK27" s="619"/>
      <c r="BL27" s="619"/>
      <c r="BM27" s="619"/>
      <c r="BN27" s="620"/>
      <c r="BO27" s="671">
        <v>100</v>
      </c>
      <c r="BP27" s="671"/>
      <c r="BQ27" s="671"/>
      <c r="BR27" s="671"/>
      <c r="BS27" s="624">
        <v>650783</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35325112</v>
      </c>
      <c r="CS27" s="637"/>
      <c r="CT27" s="637"/>
      <c r="CU27" s="637"/>
      <c r="CV27" s="637"/>
      <c r="CW27" s="637"/>
      <c r="CX27" s="637"/>
      <c r="CY27" s="638"/>
      <c r="CZ27" s="621">
        <v>25.8</v>
      </c>
      <c r="DA27" s="639"/>
      <c r="DB27" s="639"/>
      <c r="DC27" s="640"/>
      <c r="DD27" s="624">
        <v>12832256</v>
      </c>
      <c r="DE27" s="637"/>
      <c r="DF27" s="637"/>
      <c r="DG27" s="637"/>
      <c r="DH27" s="637"/>
      <c r="DI27" s="637"/>
      <c r="DJ27" s="637"/>
      <c r="DK27" s="638"/>
      <c r="DL27" s="624">
        <v>12766230</v>
      </c>
      <c r="DM27" s="637"/>
      <c r="DN27" s="637"/>
      <c r="DO27" s="637"/>
      <c r="DP27" s="637"/>
      <c r="DQ27" s="637"/>
      <c r="DR27" s="637"/>
      <c r="DS27" s="637"/>
      <c r="DT27" s="637"/>
      <c r="DU27" s="637"/>
      <c r="DV27" s="638"/>
      <c r="DW27" s="641">
        <v>15.2</v>
      </c>
      <c r="DX27" s="642"/>
      <c r="DY27" s="642"/>
      <c r="DZ27" s="642"/>
      <c r="EA27" s="642"/>
      <c r="EB27" s="642"/>
      <c r="EC27" s="643"/>
    </row>
    <row r="28" spans="2:133" ht="11.25" customHeight="1">
      <c r="B28" s="615" t="s">
        <v>283</v>
      </c>
      <c r="C28" s="616"/>
      <c r="D28" s="616"/>
      <c r="E28" s="616"/>
      <c r="F28" s="616"/>
      <c r="G28" s="616"/>
      <c r="H28" s="616"/>
      <c r="I28" s="616"/>
      <c r="J28" s="616"/>
      <c r="K28" s="616"/>
      <c r="L28" s="616"/>
      <c r="M28" s="616"/>
      <c r="N28" s="616"/>
      <c r="O28" s="616"/>
      <c r="P28" s="616"/>
      <c r="Q28" s="617"/>
      <c r="R28" s="618">
        <v>691550</v>
      </c>
      <c r="S28" s="619"/>
      <c r="T28" s="619"/>
      <c r="U28" s="619"/>
      <c r="V28" s="619"/>
      <c r="W28" s="619"/>
      <c r="X28" s="619"/>
      <c r="Y28" s="620"/>
      <c r="Z28" s="671">
        <v>0.5</v>
      </c>
      <c r="AA28" s="671"/>
      <c r="AB28" s="671"/>
      <c r="AC28" s="671"/>
      <c r="AD28" s="672">
        <v>77643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8221286</v>
      </c>
      <c r="CS28" s="619"/>
      <c r="CT28" s="619"/>
      <c r="CU28" s="619"/>
      <c r="CV28" s="619"/>
      <c r="CW28" s="619"/>
      <c r="CX28" s="619"/>
      <c r="CY28" s="620"/>
      <c r="CZ28" s="621">
        <v>6</v>
      </c>
      <c r="DA28" s="639"/>
      <c r="DB28" s="639"/>
      <c r="DC28" s="640"/>
      <c r="DD28" s="624">
        <v>8221286</v>
      </c>
      <c r="DE28" s="619"/>
      <c r="DF28" s="619"/>
      <c r="DG28" s="619"/>
      <c r="DH28" s="619"/>
      <c r="DI28" s="619"/>
      <c r="DJ28" s="619"/>
      <c r="DK28" s="620"/>
      <c r="DL28" s="624">
        <v>8221286</v>
      </c>
      <c r="DM28" s="619"/>
      <c r="DN28" s="619"/>
      <c r="DO28" s="619"/>
      <c r="DP28" s="619"/>
      <c r="DQ28" s="619"/>
      <c r="DR28" s="619"/>
      <c r="DS28" s="619"/>
      <c r="DT28" s="619"/>
      <c r="DU28" s="619"/>
      <c r="DV28" s="620"/>
      <c r="DW28" s="641">
        <v>9.8000000000000007</v>
      </c>
      <c r="DX28" s="642"/>
      <c r="DY28" s="642"/>
      <c r="DZ28" s="642"/>
      <c r="EA28" s="642"/>
      <c r="EB28" s="642"/>
      <c r="EC28" s="643"/>
    </row>
    <row r="29" spans="2:133" ht="11.25" customHeight="1">
      <c r="B29" s="615" t="s">
        <v>285</v>
      </c>
      <c r="C29" s="616"/>
      <c r="D29" s="616"/>
      <c r="E29" s="616"/>
      <c r="F29" s="616"/>
      <c r="G29" s="616"/>
      <c r="H29" s="616"/>
      <c r="I29" s="616"/>
      <c r="J29" s="616"/>
      <c r="K29" s="616"/>
      <c r="L29" s="616"/>
      <c r="M29" s="616"/>
      <c r="N29" s="616"/>
      <c r="O29" s="616"/>
      <c r="P29" s="616"/>
      <c r="Q29" s="617"/>
      <c r="R29" s="618">
        <v>254408</v>
      </c>
      <c r="S29" s="619"/>
      <c r="T29" s="619"/>
      <c r="U29" s="619"/>
      <c r="V29" s="619"/>
      <c r="W29" s="619"/>
      <c r="X29" s="619"/>
      <c r="Y29" s="620"/>
      <c r="Z29" s="671">
        <v>0.2</v>
      </c>
      <c r="AA29" s="671"/>
      <c r="AB29" s="671"/>
      <c r="AC29" s="671"/>
      <c r="AD29" s="672" t="s">
        <v>221</v>
      </c>
      <c r="AE29" s="672"/>
      <c r="AF29" s="672"/>
      <c r="AG29" s="672"/>
      <c r="AH29" s="672"/>
      <c r="AI29" s="672"/>
      <c r="AJ29" s="672"/>
      <c r="AK29" s="672"/>
      <c r="AL29" s="641" t="s">
        <v>221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289</v>
      </c>
      <c r="CG29" s="652"/>
      <c r="CH29" s="652"/>
      <c r="CI29" s="652"/>
      <c r="CJ29" s="652"/>
      <c r="CK29" s="652"/>
      <c r="CL29" s="652"/>
      <c r="CM29" s="652"/>
      <c r="CN29" s="652"/>
      <c r="CO29" s="652"/>
      <c r="CP29" s="652"/>
      <c r="CQ29" s="653"/>
      <c r="CR29" s="618">
        <v>8221286</v>
      </c>
      <c r="CS29" s="637"/>
      <c r="CT29" s="637"/>
      <c r="CU29" s="637"/>
      <c r="CV29" s="637"/>
      <c r="CW29" s="637"/>
      <c r="CX29" s="637"/>
      <c r="CY29" s="638"/>
      <c r="CZ29" s="621">
        <v>6</v>
      </c>
      <c r="DA29" s="639"/>
      <c r="DB29" s="639"/>
      <c r="DC29" s="640"/>
      <c r="DD29" s="624">
        <v>8221286</v>
      </c>
      <c r="DE29" s="637"/>
      <c r="DF29" s="637"/>
      <c r="DG29" s="637"/>
      <c r="DH29" s="637"/>
      <c r="DI29" s="637"/>
      <c r="DJ29" s="637"/>
      <c r="DK29" s="638"/>
      <c r="DL29" s="624">
        <v>8221286</v>
      </c>
      <c r="DM29" s="637"/>
      <c r="DN29" s="637"/>
      <c r="DO29" s="637"/>
      <c r="DP29" s="637"/>
      <c r="DQ29" s="637"/>
      <c r="DR29" s="637"/>
      <c r="DS29" s="637"/>
      <c r="DT29" s="637"/>
      <c r="DU29" s="637"/>
      <c r="DV29" s="638"/>
      <c r="DW29" s="641">
        <v>9.8000000000000007</v>
      </c>
      <c r="DX29" s="642"/>
      <c r="DY29" s="642"/>
      <c r="DZ29" s="642"/>
      <c r="EA29" s="642"/>
      <c r="EB29" s="642"/>
      <c r="EC29" s="643"/>
    </row>
    <row r="30" spans="2:133" ht="11.25" customHeight="1">
      <c r="B30" s="615" t="s">
        <v>290</v>
      </c>
      <c r="C30" s="616"/>
      <c r="D30" s="616"/>
      <c r="E30" s="616"/>
      <c r="F30" s="616"/>
      <c r="G30" s="616"/>
      <c r="H30" s="616"/>
      <c r="I30" s="616"/>
      <c r="J30" s="616"/>
      <c r="K30" s="616"/>
      <c r="L30" s="616"/>
      <c r="M30" s="616"/>
      <c r="N30" s="616"/>
      <c r="O30" s="616"/>
      <c r="P30" s="616"/>
      <c r="Q30" s="617"/>
      <c r="R30" s="618">
        <v>2420789</v>
      </c>
      <c r="S30" s="619"/>
      <c r="T30" s="619"/>
      <c r="U30" s="619"/>
      <c r="V30" s="619"/>
      <c r="W30" s="619"/>
      <c r="X30" s="619"/>
      <c r="Y30" s="620"/>
      <c r="Z30" s="671">
        <v>1.7</v>
      </c>
      <c r="AA30" s="671"/>
      <c r="AB30" s="671"/>
      <c r="AC30" s="671"/>
      <c r="AD30" s="672" t="s">
        <v>221</v>
      </c>
      <c r="AE30" s="672"/>
      <c r="AF30" s="672"/>
      <c r="AG30" s="672"/>
      <c r="AH30" s="672"/>
      <c r="AI30" s="672"/>
      <c r="AJ30" s="672"/>
      <c r="AK30" s="672"/>
      <c r="AL30" s="641" t="s">
        <v>221</v>
      </c>
      <c r="AM30" s="673"/>
      <c r="AN30" s="673"/>
      <c r="AO30" s="674"/>
      <c r="AP30" s="696" t="s">
        <v>291</v>
      </c>
      <c r="AQ30" s="697"/>
      <c r="AR30" s="697"/>
      <c r="AS30" s="697"/>
      <c r="AT30" s="702" t="s">
        <v>292</v>
      </c>
      <c r="AU30" s="182"/>
      <c r="AV30" s="182"/>
      <c r="AW30" s="182"/>
      <c r="AX30" s="705" t="s">
        <v>169</v>
      </c>
      <c r="AY30" s="706"/>
      <c r="AZ30" s="706"/>
      <c r="BA30" s="706"/>
      <c r="BB30" s="706"/>
      <c r="BC30" s="706"/>
      <c r="BD30" s="706"/>
      <c r="BE30" s="706"/>
      <c r="BF30" s="707"/>
      <c r="BG30" s="684">
        <v>99</v>
      </c>
      <c r="BH30" s="685"/>
      <c r="BI30" s="685"/>
      <c r="BJ30" s="685"/>
      <c r="BK30" s="685"/>
      <c r="BL30" s="685"/>
      <c r="BM30" s="686">
        <v>96.4</v>
      </c>
      <c r="BN30" s="685"/>
      <c r="BO30" s="685"/>
      <c r="BP30" s="685"/>
      <c r="BQ30" s="687"/>
      <c r="BR30" s="684">
        <v>99</v>
      </c>
      <c r="BS30" s="685"/>
      <c r="BT30" s="685"/>
      <c r="BU30" s="685"/>
      <c r="BV30" s="685"/>
      <c r="BW30" s="685"/>
      <c r="BX30" s="686">
        <v>96.2</v>
      </c>
      <c r="BY30" s="685"/>
      <c r="BZ30" s="685"/>
      <c r="CA30" s="685"/>
      <c r="CB30" s="687"/>
      <c r="CD30" s="690"/>
      <c r="CE30" s="691"/>
      <c r="CF30" s="655" t="s">
        <v>293</v>
      </c>
      <c r="CG30" s="652"/>
      <c r="CH30" s="652"/>
      <c r="CI30" s="652"/>
      <c r="CJ30" s="652"/>
      <c r="CK30" s="652"/>
      <c r="CL30" s="652"/>
      <c r="CM30" s="652"/>
      <c r="CN30" s="652"/>
      <c r="CO30" s="652"/>
      <c r="CP30" s="652"/>
      <c r="CQ30" s="653"/>
      <c r="CR30" s="618">
        <v>7381562</v>
      </c>
      <c r="CS30" s="619"/>
      <c r="CT30" s="619"/>
      <c r="CU30" s="619"/>
      <c r="CV30" s="619"/>
      <c r="CW30" s="619"/>
      <c r="CX30" s="619"/>
      <c r="CY30" s="620"/>
      <c r="CZ30" s="621">
        <v>5.4</v>
      </c>
      <c r="DA30" s="639"/>
      <c r="DB30" s="639"/>
      <c r="DC30" s="640"/>
      <c r="DD30" s="624">
        <v>7381562</v>
      </c>
      <c r="DE30" s="619"/>
      <c r="DF30" s="619"/>
      <c r="DG30" s="619"/>
      <c r="DH30" s="619"/>
      <c r="DI30" s="619"/>
      <c r="DJ30" s="619"/>
      <c r="DK30" s="620"/>
      <c r="DL30" s="624">
        <v>7381562</v>
      </c>
      <c r="DM30" s="619"/>
      <c r="DN30" s="619"/>
      <c r="DO30" s="619"/>
      <c r="DP30" s="619"/>
      <c r="DQ30" s="619"/>
      <c r="DR30" s="619"/>
      <c r="DS30" s="619"/>
      <c r="DT30" s="619"/>
      <c r="DU30" s="619"/>
      <c r="DV30" s="620"/>
      <c r="DW30" s="641">
        <v>8.8000000000000007</v>
      </c>
      <c r="DX30" s="642"/>
      <c r="DY30" s="642"/>
      <c r="DZ30" s="642"/>
      <c r="EA30" s="642"/>
      <c r="EB30" s="642"/>
      <c r="EC30" s="643"/>
    </row>
    <row r="31" spans="2:133" ht="11.25" customHeight="1">
      <c r="B31" s="615" t="s">
        <v>294</v>
      </c>
      <c r="C31" s="616"/>
      <c r="D31" s="616"/>
      <c r="E31" s="616"/>
      <c r="F31" s="616"/>
      <c r="G31" s="616"/>
      <c r="H31" s="616"/>
      <c r="I31" s="616"/>
      <c r="J31" s="616"/>
      <c r="K31" s="616"/>
      <c r="L31" s="616"/>
      <c r="M31" s="616"/>
      <c r="N31" s="616"/>
      <c r="O31" s="616"/>
      <c r="P31" s="616"/>
      <c r="Q31" s="617"/>
      <c r="R31" s="618">
        <v>5463937</v>
      </c>
      <c r="S31" s="619"/>
      <c r="T31" s="619"/>
      <c r="U31" s="619"/>
      <c r="V31" s="619"/>
      <c r="W31" s="619"/>
      <c r="X31" s="619"/>
      <c r="Y31" s="620"/>
      <c r="Z31" s="671">
        <v>3.8</v>
      </c>
      <c r="AA31" s="671"/>
      <c r="AB31" s="671"/>
      <c r="AC31" s="671"/>
      <c r="AD31" s="672" t="s">
        <v>221</v>
      </c>
      <c r="AE31" s="672"/>
      <c r="AF31" s="672"/>
      <c r="AG31" s="672"/>
      <c r="AH31" s="672"/>
      <c r="AI31" s="672"/>
      <c r="AJ31" s="672"/>
      <c r="AK31" s="672"/>
      <c r="AL31" s="641" t="s">
        <v>221</v>
      </c>
      <c r="AM31" s="673"/>
      <c r="AN31" s="673"/>
      <c r="AO31" s="674"/>
      <c r="AP31" s="698"/>
      <c r="AQ31" s="699"/>
      <c r="AR31" s="699"/>
      <c r="AS31" s="699"/>
      <c r="AT31" s="703"/>
      <c r="AU31" s="181" t="s">
        <v>295</v>
      </c>
      <c r="AV31" s="181"/>
      <c r="AW31" s="181"/>
      <c r="AX31" s="615" t="s">
        <v>296</v>
      </c>
      <c r="AY31" s="616"/>
      <c r="AZ31" s="616"/>
      <c r="BA31" s="616"/>
      <c r="BB31" s="616"/>
      <c r="BC31" s="616"/>
      <c r="BD31" s="616"/>
      <c r="BE31" s="616"/>
      <c r="BF31" s="617"/>
      <c r="BG31" s="682">
        <v>98.6</v>
      </c>
      <c r="BH31" s="637"/>
      <c r="BI31" s="637"/>
      <c r="BJ31" s="637"/>
      <c r="BK31" s="637"/>
      <c r="BL31" s="637"/>
      <c r="BM31" s="673">
        <v>95</v>
      </c>
      <c r="BN31" s="683"/>
      <c r="BO31" s="683"/>
      <c r="BP31" s="683"/>
      <c r="BQ31" s="647"/>
      <c r="BR31" s="682">
        <v>98.6</v>
      </c>
      <c r="BS31" s="637"/>
      <c r="BT31" s="637"/>
      <c r="BU31" s="637"/>
      <c r="BV31" s="637"/>
      <c r="BW31" s="637"/>
      <c r="BX31" s="673">
        <v>94.7</v>
      </c>
      <c r="BY31" s="683"/>
      <c r="BZ31" s="683"/>
      <c r="CA31" s="683"/>
      <c r="CB31" s="647"/>
      <c r="CD31" s="690"/>
      <c r="CE31" s="691"/>
      <c r="CF31" s="655" t="s">
        <v>297</v>
      </c>
      <c r="CG31" s="652"/>
      <c r="CH31" s="652"/>
      <c r="CI31" s="652"/>
      <c r="CJ31" s="652"/>
      <c r="CK31" s="652"/>
      <c r="CL31" s="652"/>
      <c r="CM31" s="652"/>
      <c r="CN31" s="652"/>
      <c r="CO31" s="652"/>
      <c r="CP31" s="652"/>
      <c r="CQ31" s="653"/>
      <c r="CR31" s="618">
        <v>839724</v>
      </c>
      <c r="CS31" s="637"/>
      <c r="CT31" s="637"/>
      <c r="CU31" s="637"/>
      <c r="CV31" s="637"/>
      <c r="CW31" s="637"/>
      <c r="CX31" s="637"/>
      <c r="CY31" s="638"/>
      <c r="CZ31" s="621">
        <v>0.6</v>
      </c>
      <c r="DA31" s="639"/>
      <c r="DB31" s="639"/>
      <c r="DC31" s="640"/>
      <c r="DD31" s="624">
        <v>839724</v>
      </c>
      <c r="DE31" s="637"/>
      <c r="DF31" s="637"/>
      <c r="DG31" s="637"/>
      <c r="DH31" s="637"/>
      <c r="DI31" s="637"/>
      <c r="DJ31" s="637"/>
      <c r="DK31" s="638"/>
      <c r="DL31" s="624">
        <v>839724</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298</v>
      </c>
      <c r="C32" s="616"/>
      <c r="D32" s="616"/>
      <c r="E32" s="616"/>
      <c r="F32" s="616"/>
      <c r="G32" s="616"/>
      <c r="H32" s="616"/>
      <c r="I32" s="616"/>
      <c r="J32" s="616"/>
      <c r="K32" s="616"/>
      <c r="L32" s="616"/>
      <c r="M32" s="616"/>
      <c r="N32" s="616"/>
      <c r="O32" s="616"/>
      <c r="P32" s="616"/>
      <c r="Q32" s="617"/>
      <c r="R32" s="618">
        <v>3800825</v>
      </c>
      <c r="S32" s="619"/>
      <c r="T32" s="619"/>
      <c r="U32" s="619"/>
      <c r="V32" s="619"/>
      <c r="W32" s="619"/>
      <c r="X32" s="619"/>
      <c r="Y32" s="620"/>
      <c r="Z32" s="671">
        <v>2.7</v>
      </c>
      <c r="AA32" s="671"/>
      <c r="AB32" s="671"/>
      <c r="AC32" s="671"/>
      <c r="AD32" s="672">
        <v>23418</v>
      </c>
      <c r="AE32" s="672"/>
      <c r="AF32" s="672"/>
      <c r="AG32" s="672"/>
      <c r="AH32" s="672"/>
      <c r="AI32" s="672"/>
      <c r="AJ32" s="672"/>
      <c r="AK32" s="672"/>
      <c r="AL32" s="641">
        <v>0</v>
      </c>
      <c r="AM32" s="673"/>
      <c r="AN32" s="673"/>
      <c r="AO32" s="674"/>
      <c r="AP32" s="700"/>
      <c r="AQ32" s="701"/>
      <c r="AR32" s="701"/>
      <c r="AS32" s="701"/>
      <c r="AT32" s="704"/>
      <c r="AU32" s="183"/>
      <c r="AV32" s="183"/>
      <c r="AW32" s="183"/>
      <c r="AX32" s="599" t="s">
        <v>299</v>
      </c>
      <c r="AY32" s="600"/>
      <c r="AZ32" s="600"/>
      <c r="BA32" s="600"/>
      <c r="BB32" s="600"/>
      <c r="BC32" s="600"/>
      <c r="BD32" s="600"/>
      <c r="BE32" s="600"/>
      <c r="BF32" s="601"/>
      <c r="BG32" s="681">
        <v>99.3</v>
      </c>
      <c r="BH32" s="603"/>
      <c r="BI32" s="603"/>
      <c r="BJ32" s="603"/>
      <c r="BK32" s="603"/>
      <c r="BL32" s="603"/>
      <c r="BM32" s="666">
        <v>97.7</v>
      </c>
      <c r="BN32" s="603"/>
      <c r="BO32" s="603"/>
      <c r="BP32" s="603"/>
      <c r="BQ32" s="660"/>
      <c r="BR32" s="681">
        <v>99.2</v>
      </c>
      <c r="BS32" s="603"/>
      <c r="BT32" s="603"/>
      <c r="BU32" s="603"/>
      <c r="BV32" s="603"/>
      <c r="BW32" s="603"/>
      <c r="BX32" s="666">
        <v>97.5</v>
      </c>
      <c r="BY32" s="603"/>
      <c r="BZ32" s="603"/>
      <c r="CA32" s="603"/>
      <c r="CB32" s="660"/>
      <c r="CD32" s="692"/>
      <c r="CE32" s="693"/>
      <c r="CF32" s="655" t="s">
        <v>300</v>
      </c>
      <c r="CG32" s="652"/>
      <c r="CH32" s="652"/>
      <c r="CI32" s="652"/>
      <c r="CJ32" s="652"/>
      <c r="CK32" s="652"/>
      <c r="CL32" s="652"/>
      <c r="CM32" s="652"/>
      <c r="CN32" s="652"/>
      <c r="CO32" s="652"/>
      <c r="CP32" s="652"/>
      <c r="CQ32" s="653"/>
      <c r="CR32" s="618" t="s">
        <v>221</v>
      </c>
      <c r="CS32" s="619"/>
      <c r="CT32" s="619"/>
      <c r="CU32" s="619"/>
      <c r="CV32" s="619"/>
      <c r="CW32" s="619"/>
      <c r="CX32" s="619"/>
      <c r="CY32" s="620"/>
      <c r="CZ32" s="621" t="s">
        <v>221</v>
      </c>
      <c r="DA32" s="639"/>
      <c r="DB32" s="639"/>
      <c r="DC32" s="640"/>
      <c r="DD32" s="624" t="s">
        <v>221</v>
      </c>
      <c r="DE32" s="619"/>
      <c r="DF32" s="619"/>
      <c r="DG32" s="619"/>
      <c r="DH32" s="619"/>
      <c r="DI32" s="619"/>
      <c r="DJ32" s="619"/>
      <c r="DK32" s="620"/>
      <c r="DL32" s="624" t="s">
        <v>221</v>
      </c>
      <c r="DM32" s="619"/>
      <c r="DN32" s="619"/>
      <c r="DO32" s="619"/>
      <c r="DP32" s="619"/>
      <c r="DQ32" s="619"/>
      <c r="DR32" s="619"/>
      <c r="DS32" s="619"/>
      <c r="DT32" s="619"/>
      <c r="DU32" s="619"/>
      <c r="DV32" s="620"/>
      <c r="DW32" s="641" t="s">
        <v>221</v>
      </c>
      <c r="DX32" s="642"/>
      <c r="DY32" s="642"/>
      <c r="DZ32" s="642"/>
      <c r="EA32" s="642"/>
      <c r="EB32" s="642"/>
      <c r="EC32" s="643"/>
    </row>
    <row r="33" spans="2:133" ht="11.25" customHeight="1">
      <c r="B33" s="615" t="s">
        <v>301</v>
      </c>
      <c r="C33" s="616"/>
      <c r="D33" s="616"/>
      <c r="E33" s="616"/>
      <c r="F33" s="616"/>
      <c r="G33" s="616"/>
      <c r="H33" s="616"/>
      <c r="I33" s="616"/>
      <c r="J33" s="616"/>
      <c r="K33" s="616"/>
      <c r="L33" s="616"/>
      <c r="M33" s="616"/>
      <c r="N33" s="616"/>
      <c r="O33" s="616"/>
      <c r="P33" s="616"/>
      <c r="Q33" s="617"/>
      <c r="R33" s="618">
        <v>6968800</v>
      </c>
      <c r="S33" s="619"/>
      <c r="T33" s="619"/>
      <c r="U33" s="619"/>
      <c r="V33" s="619"/>
      <c r="W33" s="619"/>
      <c r="X33" s="619"/>
      <c r="Y33" s="620"/>
      <c r="Z33" s="671">
        <v>4.9000000000000004</v>
      </c>
      <c r="AA33" s="671"/>
      <c r="AB33" s="671"/>
      <c r="AC33" s="671"/>
      <c r="AD33" s="672" t="s">
        <v>221</v>
      </c>
      <c r="AE33" s="672"/>
      <c r="AF33" s="672"/>
      <c r="AG33" s="672"/>
      <c r="AH33" s="672"/>
      <c r="AI33" s="672"/>
      <c r="AJ33" s="672"/>
      <c r="AK33" s="672"/>
      <c r="AL33" s="641" t="s">
        <v>221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302</v>
      </c>
      <c r="CE33" s="652"/>
      <c r="CF33" s="652"/>
      <c r="CG33" s="652"/>
      <c r="CH33" s="652"/>
      <c r="CI33" s="652"/>
      <c r="CJ33" s="652"/>
      <c r="CK33" s="652"/>
      <c r="CL33" s="652"/>
      <c r="CM33" s="652"/>
      <c r="CN33" s="652"/>
      <c r="CO33" s="652"/>
      <c r="CP33" s="652"/>
      <c r="CQ33" s="653"/>
      <c r="CR33" s="618">
        <v>51044481</v>
      </c>
      <c r="CS33" s="637"/>
      <c r="CT33" s="637"/>
      <c r="CU33" s="637"/>
      <c r="CV33" s="637"/>
      <c r="CW33" s="637"/>
      <c r="CX33" s="637"/>
      <c r="CY33" s="638"/>
      <c r="CZ33" s="621">
        <v>37.200000000000003</v>
      </c>
      <c r="DA33" s="639"/>
      <c r="DB33" s="639"/>
      <c r="DC33" s="640"/>
      <c r="DD33" s="624">
        <v>40805029</v>
      </c>
      <c r="DE33" s="637"/>
      <c r="DF33" s="637"/>
      <c r="DG33" s="637"/>
      <c r="DH33" s="637"/>
      <c r="DI33" s="637"/>
      <c r="DJ33" s="637"/>
      <c r="DK33" s="638"/>
      <c r="DL33" s="624">
        <v>32294157</v>
      </c>
      <c r="DM33" s="637"/>
      <c r="DN33" s="637"/>
      <c r="DO33" s="637"/>
      <c r="DP33" s="637"/>
      <c r="DQ33" s="637"/>
      <c r="DR33" s="637"/>
      <c r="DS33" s="637"/>
      <c r="DT33" s="637"/>
      <c r="DU33" s="637"/>
      <c r="DV33" s="638"/>
      <c r="DW33" s="641">
        <v>38.4</v>
      </c>
      <c r="DX33" s="642"/>
      <c r="DY33" s="642"/>
      <c r="DZ33" s="642"/>
      <c r="EA33" s="642"/>
      <c r="EB33" s="642"/>
      <c r="EC33" s="643"/>
    </row>
    <row r="34" spans="2:133" ht="11.25" customHeight="1">
      <c r="B34" s="615" t="s">
        <v>303</v>
      </c>
      <c r="C34" s="616"/>
      <c r="D34" s="616"/>
      <c r="E34" s="616"/>
      <c r="F34" s="616"/>
      <c r="G34" s="616"/>
      <c r="H34" s="616"/>
      <c r="I34" s="616"/>
      <c r="J34" s="616"/>
      <c r="K34" s="616"/>
      <c r="L34" s="616"/>
      <c r="M34" s="616"/>
      <c r="N34" s="616"/>
      <c r="O34" s="616"/>
      <c r="P34" s="616"/>
      <c r="Q34" s="617"/>
      <c r="R34" s="618" t="s">
        <v>221</v>
      </c>
      <c r="S34" s="619"/>
      <c r="T34" s="619"/>
      <c r="U34" s="619"/>
      <c r="V34" s="619"/>
      <c r="W34" s="619"/>
      <c r="X34" s="619"/>
      <c r="Y34" s="620"/>
      <c r="Z34" s="671" t="s">
        <v>221</v>
      </c>
      <c r="AA34" s="671"/>
      <c r="AB34" s="671"/>
      <c r="AC34" s="671"/>
      <c r="AD34" s="672" t="s">
        <v>221</v>
      </c>
      <c r="AE34" s="672"/>
      <c r="AF34" s="672"/>
      <c r="AG34" s="672"/>
      <c r="AH34" s="672"/>
      <c r="AI34" s="672"/>
      <c r="AJ34" s="672"/>
      <c r="AK34" s="672"/>
      <c r="AL34" s="641" t="s">
        <v>221</v>
      </c>
      <c r="AM34" s="673"/>
      <c r="AN34" s="673"/>
      <c r="AO34" s="674"/>
      <c r="AP34" s="186"/>
      <c r="AQ34" s="678" t="s">
        <v>304</v>
      </c>
      <c r="AR34" s="679"/>
      <c r="AS34" s="679"/>
      <c r="AT34" s="679"/>
      <c r="AU34" s="679"/>
      <c r="AV34" s="679"/>
      <c r="AW34" s="679"/>
      <c r="AX34" s="679"/>
      <c r="AY34" s="679"/>
      <c r="AZ34" s="679"/>
      <c r="BA34" s="679"/>
      <c r="BB34" s="679"/>
      <c r="BC34" s="679"/>
      <c r="BD34" s="679"/>
      <c r="BE34" s="679"/>
      <c r="BF34" s="680"/>
      <c r="BG34" s="678" t="s">
        <v>305</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306</v>
      </c>
      <c r="CE34" s="652"/>
      <c r="CF34" s="652"/>
      <c r="CG34" s="652"/>
      <c r="CH34" s="652"/>
      <c r="CI34" s="652"/>
      <c r="CJ34" s="652"/>
      <c r="CK34" s="652"/>
      <c r="CL34" s="652"/>
      <c r="CM34" s="652"/>
      <c r="CN34" s="652"/>
      <c r="CO34" s="652"/>
      <c r="CP34" s="652"/>
      <c r="CQ34" s="653"/>
      <c r="CR34" s="618">
        <v>23095457</v>
      </c>
      <c r="CS34" s="619"/>
      <c r="CT34" s="619"/>
      <c r="CU34" s="619"/>
      <c r="CV34" s="619"/>
      <c r="CW34" s="619"/>
      <c r="CX34" s="619"/>
      <c r="CY34" s="620"/>
      <c r="CZ34" s="621">
        <v>16.899999999999999</v>
      </c>
      <c r="DA34" s="639"/>
      <c r="DB34" s="639"/>
      <c r="DC34" s="640"/>
      <c r="DD34" s="624">
        <v>17305478</v>
      </c>
      <c r="DE34" s="619"/>
      <c r="DF34" s="619"/>
      <c r="DG34" s="619"/>
      <c r="DH34" s="619"/>
      <c r="DI34" s="619"/>
      <c r="DJ34" s="619"/>
      <c r="DK34" s="620"/>
      <c r="DL34" s="624">
        <v>14516012</v>
      </c>
      <c r="DM34" s="619"/>
      <c r="DN34" s="619"/>
      <c r="DO34" s="619"/>
      <c r="DP34" s="619"/>
      <c r="DQ34" s="619"/>
      <c r="DR34" s="619"/>
      <c r="DS34" s="619"/>
      <c r="DT34" s="619"/>
      <c r="DU34" s="619"/>
      <c r="DV34" s="620"/>
      <c r="DW34" s="641">
        <v>17.3</v>
      </c>
      <c r="DX34" s="642"/>
      <c r="DY34" s="642"/>
      <c r="DZ34" s="642"/>
      <c r="EA34" s="642"/>
      <c r="EB34" s="642"/>
      <c r="EC34" s="643"/>
    </row>
    <row r="35" spans="2:133" ht="11.25" customHeight="1">
      <c r="B35" s="615" t="s">
        <v>307</v>
      </c>
      <c r="C35" s="616"/>
      <c r="D35" s="616"/>
      <c r="E35" s="616"/>
      <c r="F35" s="616"/>
      <c r="G35" s="616"/>
      <c r="H35" s="616"/>
      <c r="I35" s="616"/>
      <c r="J35" s="616"/>
      <c r="K35" s="616"/>
      <c r="L35" s="616"/>
      <c r="M35" s="616"/>
      <c r="N35" s="616"/>
      <c r="O35" s="616"/>
      <c r="P35" s="616"/>
      <c r="Q35" s="617"/>
      <c r="R35" s="618" t="s">
        <v>221</v>
      </c>
      <c r="S35" s="619"/>
      <c r="T35" s="619"/>
      <c r="U35" s="619"/>
      <c r="V35" s="619"/>
      <c r="W35" s="619"/>
      <c r="X35" s="619"/>
      <c r="Y35" s="620"/>
      <c r="Z35" s="671" t="s">
        <v>221</v>
      </c>
      <c r="AA35" s="671"/>
      <c r="AB35" s="671"/>
      <c r="AC35" s="671"/>
      <c r="AD35" s="672" t="s">
        <v>221</v>
      </c>
      <c r="AE35" s="672"/>
      <c r="AF35" s="672"/>
      <c r="AG35" s="672"/>
      <c r="AH35" s="672"/>
      <c r="AI35" s="672"/>
      <c r="AJ35" s="672"/>
      <c r="AK35" s="672"/>
      <c r="AL35" s="641" t="s">
        <v>221</v>
      </c>
      <c r="AM35" s="673"/>
      <c r="AN35" s="673"/>
      <c r="AO35" s="674"/>
      <c r="AP35" s="186"/>
      <c r="AQ35" s="675" t="s">
        <v>308</v>
      </c>
      <c r="AR35" s="676"/>
      <c r="AS35" s="676"/>
      <c r="AT35" s="676"/>
      <c r="AU35" s="676"/>
      <c r="AV35" s="676"/>
      <c r="AW35" s="676"/>
      <c r="AX35" s="676"/>
      <c r="AY35" s="677"/>
      <c r="AZ35" s="668">
        <v>18126550</v>
      </c>
      <c r="BA35" s="669"/>
      <c r="BB35" s="669"/>
      <c r="BC35" s="669"/>
      <c r="BD35" s="669"/>
      <c r="BE35" s="669"/>
      <c r="BF35" s="670"/>
      <c r="BG35" s="675" t="s">
        <v>309</v>
      </c>
      <c r="BH35" s="676"/>
      <c r="BI35" s="676"/>
      <c r="BJ35" s="676"/>
      <c r="BK35" s="676"/>
      <c r="BL35" s="676"/>
      <c r="BM35" s="676"/>
      <c r="BN35" s="676"/>
      <c r="BO35" s="676"/>
      <c r="BP35" s="676"/>
      <c r="BQ35" s="676"/>
      <c r="BR35" s="676"/>
      <c r="BS35" s="676"/>
      <c r="BT35" s="676"/>
      <c r="BU35" s="677"/>
      <c r="BV35" s="668">
        <v>2263821</v>
      </c>
      <c r="BW35" s="669"/>
      <c r="BX35" s="669"/>
      <c r="BY35" s="669"/>
      <c r="BZ35" s="669"/>
      <c r="CA35" s="669"/>
      <c r="CB35" s="670"/>
      <c r="CD35" s="655" t="s">
        <v>310</v>
      </c>
      <c r="CE35" s="652"/>
      <c r="CF35" s="652"/>
      <c r="CG35" s="652"/>
      <c r="CH35" s="652"/>
      <c r="CI35" s="652"/>
      <c r="CJ35" s="652"/>
      <c r="CK35" s="652"/>
      <c r="CL35" s="652"/>
      <c r="CM35" s="652"/>
      <c r="CN35" s="652"/>
      <c r="CO35" s="652"/>
      <c r="CP35" s="652"/>
      <c r="CQ35" s="653"/>
      <c r="CR35" s="618">
        <v>1098080</v>
      </c>
      <c r="CS35" s="637"/>
      <c r="CT35" s="637"/>
      <c r="CU35" s="637"/>
      <c r="CV35" s="637"/>
      <c r="CW35" s="637"/>
      <c r="CX35" s="637"/>
      <c r="CY35" s="638"/>
      <c r="CZ35" s="621">
        <v>0.8</v>
      </c>
      <c r="DA35" s="639"/>
      <c r="DB35" s="639"/>
      <c r="DC35" s="640"/>
      <c r="DD35" s="624">
        <v>1030026</v>
      </c>
      <c r="DE35" s="637"/>
      <c r="DF35" s="637"/>
      <c r="DG35" s="637"/>
      <c r="DH35" s="637"/>
      <c r="DI35" s="637"/>
      <c r="DJ35" s="637"/>
      <c r="DK35" s="638"/>
      <c r="DL35" s="624">
        <v>1030026</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311</v>
      </c>
      <c r="C36" s="600"/>
      <c r="D36" s="600"/>
      <c r="E36" s="600"/>
      <c r="F36" s="600"/>
      <c r="G36" s="600"/>
      <c r="H36" s="600"/>
      <c r="I36" s="600"/>
      <c r="J36" s="600"/>
      <c r="K36" s="600"/>
      <c r="L36" s="600"/>
      <c r="M36" s="600"/>
      <c r="N36" s="600"/>
      <c r="O36" s="600"/>
      <c r="P36" s="600"/>
      <c r="Q36" s="601"/>
      <c r="R36" s="602">
        <v>142369461</v>
      </c>
      <c r="S36" s="659"/>
      <c r="T36" s="659"/>
      <c r="U36" s="659"/>
      <c r="V36" s="659"/>
      <c r="W36" s="659"/>
      <c r="X36" s="659"/>
      <c r="Y36" s="662"/>
      <c r="Z36" s="663">
        <v>100</v>
      </c>
      <c r="AA36" s="663"/>
      <c r="AB36" s="663"/>
      <c r="AC36" s="663"/>
      <c r="AD36" s="664">
        <v>84058552</v>
      </c>
      <c r="AE36" s="664"/>
      <c r="AF36" s="664"/>
      <c r="AG36" s="664"/>
      <c r="AH36" s="664"/>
      <c r="AI36" s="664"/>
      <c r="AJ36" s="664"/>
      <c r="AK36" s="664"/>
      <c r="AL36" s="665">
        <v>100</v>
      </c>
      <c r="AM36" s="666"/>
      <c r="AN36" s="666"/>
      <c r="AO36" s="667"/>
      <c r="AQ36" s="644" t="s">
        <v>312</v>
      </c>
      <c r="AR36" s="645"/>
      <c r="AS36" s="645"/>
      <c r="AT36" s="645"/>
      <c r="AU36" s="645"/>
      <c r="AV36" s="645"/>
      <c r="AW36" s="645"/>
      <c r="AX36" s="645"/>
      <c r="AY36" s="646"/>
      <c r="AZ36" s="618">
        <v>5035619</v>
      </c>
      <c r="BA36" s="619"/>
      <c r="BB36" s="619"/>
      <c r="BC36" s="619"/>
      <c r="BD36" s="637"/>
      <c r="BE36" s="637"/>
      <c r="BF36" s="647"/>
      <c r="BG36" s="655" t="s">
        <v>313</v>
      </c>
      <c r="BH36" s="652"/>
      <c r="BI36" s="652"/>
      <c r="BJ36" s="652"/>
      <c r="BK36" s="652"/>
      <c r="BL36" s="652"/>
      <c r="BM36" s="652"/>
      <c r="BN36" s="652"/>
      <c r="BO36" s="652"/>
      <c r="BP36" s="652"/>
      <c r="BQ36" s="652"/>
      <c r="BR36" s="652"/>
      <c r="BS36" s="652"/>
      <c r="BT36" s="652"/>
      <c r="BU36" s="653"/>
      <c r="BV36" s="618">
        <v>820719</v>
      </c>
      <c r="BW36" s="619"/>
      <c r="BX36" s="619"/>
      <c r="BY36" s="619"/>
      <c r="BZ36" s="619"/>
      <c r="CA36" s="619"/>
      <c r="CB36" s="654"/>
      <c r="CD36" s="655" t="s">
        <v>314</v>
      </c>
      <c r="CE36" s="652"/>
      <c r="CF36" s="652"/>
      <c r="CG36" s="652"/>
      <c r="CH36" s="652"/>
      <c r="CI36" s="652"/>
      <c r="CJ36" s="652"/>
      <c r="CK36" s="652"/>
      <c r="CL36" s="652"/>
      <c r="CM36" s="652"/>
      <c r="CN36" s="652"/>
      <c r="CO36" s="652"/>
      <c r="CP36" s="652"/>
      <c r="CQ36" s="653"/>
      <c r="CR36" s="618">
        <v>11788375</v>
      </c>
      <c r="CS36" s="619"/>
      <c r="CT36" s="619"/>
      <c r="CU36" s="619"/>
      <c r="CV36" s="619"/>
      <c r="CW36" s="619"/>
      <c r="CX36" s="619"/>
      <c r="CY36" s="620"/>
      <c r="CZ36" s="621">
        <v>8.6</v>
      </c>
      <c r="DA36" s="639"/>
      <c r="DB36" s="639"/>
      <c r="DC36" s="640"/>
      <c r="DD36" s="624">
        <v>10998172</v>
      </c>
      <c r="DE36" s="619"/>
      <c r="DF36" s="619"/>
      <c r="DG36" s="619"/>
      <c r="DH36" s="619"/>
      <c r="DI36" s="619"/>
      <c r="DJ36" s="619"/>
      <c r="DK36" s="620"/>
      <c r="DL36" s="624">
        <v>9226168</v>
      </c>
      <c r="DM36" s="619"/>
      <c r="DN36" s="619"/>
      <c r="DO36" s="619"/>
      <c r="DP36" s="619"/>
      <c r="DQ36" s="619"/>
      <c r="DR36" s="619"/>
      <c r="DS36" s="619"/>
      <c r="DT36" s="619"/>
      <c r="DU36" s="619"/>
      <c r="DV36" s="620"/>
      <c r="DW36" s="641">
        <v>11</v>
      </c>
      <c r="DX36" s="642"/>
      <c r="DY36" s="642"/>
      <c r="DZ36" s="642"/>
      <c r="EA36" s="642"/>
      <c r="EB36" s="642"/>
      <c r="EC36" s="643"/>
    </row>
    <row r="37" spans="2:133" ht="11.25" customHeight="1">
      <c r="AQ37" s="644" t="s">
        <v>315</v>
      </c>
      <c r="AR37" s="645"/>
      <c r="AS37" s="645"/>
      <c r="AT37" s="645"/>
      <c r="AU37" s="645"/>
      <c r="AV37" s="645"/>
      <c r="AW37" s="645"/>
      <c r="AX37" s="645"/>
      <c r="AY37" s="646"/>
      <c r="AZ37" s="618">
        <v>1570565</v>
      </c>
      <c r="BA37" s="619"/>
      <c r="BB37" s="619"/>
      <c r="BC37" s="619"/>
      <c r="BD37" s="637"/>
      <c r="BE37" s="637"/>
      <c r="BF37" s="647"/>
      <c r="BG37" s="655" t="s">
        <v>316</v>
      </c>
      <c r="BH37" s="652"/>
      <c r="BI37" s="652"/>
      <c r="BJ37" s="652"/>
      <c r="BK37" s="652"/>
      <c r="BL37" s="652"/>
      <c r="BM37" s="652"/>
      <c r="BN37" s="652"/>
      <c r="BO37" s="652"/>
      <c r="BP37" s="652"/>
      <c r="BQ37" s="652"/>
      <c r="BR37" s="652"/>
      <c r="BS37" s="652"/>
      <c r="BT37" s="652"/>
      <c r="BU37" s="653"/>
      <c r="BV37" s="618">
        <v>60659</v>
      </c>
      <c r="BW37" s="619"/>
      <c r="BX37" s="619"/>
      <c r="BY37" s="619"/>
      <c r="BZ37" s="619"/>
      <c r="CA37" s="619"/>
      <c r="CB37" s="654"/>
      <c r="CD37" s="655" t="s">
        <v>317</v>
      </c>
      <c r="CE37" s="652"/>
      <c r="CF37" s="652"/>
      <c r="CG37" s="652"/>
      <c r="CH37" s="652"/>
      <c r="CI37" s="652"/>
      <c r="CJ37" s="652"/>
      <c r="CK37" s="652"/>
      <c r="CL37" s="652"/>
      <c r="CM37" s="652"/>
      <c r="CN37" s="652"/>
      <c r="CO37" s="652"/>
      <c r="CP37" s="652"/>
      <c r="CQ37" s="653"/>
      <c r="CR37" s="618">
        <v>9550</v>
      </c>
      <c r="CS37" s="637"/>
      <c r="CT37" s="637"/>
      <c r="CU37" s="637"/>
      <c r="CV37" s="637"/>
      <c r="CW37" s="637"/>
      <c r="CX37" s="637"/>
      <c r="CY37" s="638"/>
      <c r="CZ37" s="621">
        <v>0</v>
      </c>
      <c r="DA37" s="639"/>
      <c r="DB37" s="639"/>
      <c r="DC37" s="640"/>
      <c r="DD37" s="624">
        <v>9550</v>
      </c>
      <c r="DE37" s="637"/>
      <c r="DF37" s="637"/>
      <c r="DG37" s="637"/>
      <c r="DH37" s="637"/>
      <c r="DI37" s="637"/>
      <c r="DJ37" s="637"/>
      <c r="DK37" s="638"/>
      <c r="DL37" s="624">
        <v>9550</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318</v>
      </c>
      <c r="AR38" s="645"/>
      <c r="AS38" s="645"/>
      <c r="AT38" s="645"/>
      <c r="AU38" s="645"/>
      <c r="AV38" s="645"/>
      <c r="AW38" s="645"/>
      <c r="AX38" s="645"/>
      <c r="AY38" s="646"/>
      <c r="AZ38" s="618">
        <v>621920</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100122</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11520366</v>
      </c>
      <c r="CS38" s="619"/>
      <c r="CT38" s="619"/>
      <c r="CU38" s="619"/>
      <c r="CV38" s="619"/>
      <c r="CW38" s="619"/>
      <c r="CX38" s="619"/>
      <c r="CY38" s="620"/>
      <c r="CZ38" s="621">
        <v>8.4</v>
      </c>
      <c r="DA38" s="639"/>
      <c r="DB38" s="639"/>
      <c r="DC38" s="640"/>
      <c r="DD38" s="624">
        <v>9688234</v>
      </c>
      <c r="DE38" s="619"/>
      <c r="DF38" s="619"/>
      <c r="DG38" s="619"/>
      <c r="DH38" s="619"/>
      <c r="DI38" s="619"/>
      <c r="DJ38" s="619"/>
      <c r="DK38" s="620"/>
      <c r="DL38" s="624">
        <v>7521951</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321</v>
      </c>
      <c r="AR39" s="645"/>
      <c r="AS39" s="645"/>
      <c r="AT39" s="645"/>
      <c r="AU39" s="645"/>
      <c r="AV39" s="645"/>
      <c r="AW39" s="645"/>
      <c r="AX39" s="645"/>
      <c r="AY39" s="646"/>
      <c r="AZ39" s="618">
        <v>133993</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105</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1454030</v>
      </c>
      <c r="CS39" s="637"/>
      <c r="CT39" s="637"/>
      <c r="CU39" s="637"/>
      <c r="CV39" s="637"/>
      <c r="CW39" s="637"/>
      <c r="CX39" s="637"/>
      <c r="CY39" s="638"/>
      <c r="CZ39" s="621">
        <v>1.1000000000000001</v>
      </c>
      <c r="DA39" s="639"/>
      <c r="DB39" s="639"/>
      <c r="DC39" s="640"/>
      <c r="DD39" s="624">
        <v>1263946</v>
      </c>
      <c r="DE39" s="637"/>
      <c r="DF39" s="637"/>
      <c r="DG39" s="637"/>
      <c r="DH39" s="637"/>
      <c r="DI39" s="637"/>
      <c r="DJ39" s="637"/>
      <c r="DK39" s="638"/>
      <c r="DL39" s="624" t="s">
        <v>325</v>
      </c>
      <c r="DM39" s="637"/>
      <c r="DN39" s="637"/>
      <c r="DO39" s="637"/>
      <c r="DP39" s="637"/>
      <c r="DQ39" s="637"/>
      <c r="DR39" s="637"/>
      <c r="DS39" s="637"/>
      <c r="DT39" s="637"/>
      <c r="DU39" s="637"/>
      <c r="DV39" s="638"/>
      <c r="DW39" s="641" t="s">
        <v>325</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326</v>
      </c>
      <c r="AR40" s="645"/>
      <c r="AS40" s="645"/>
      <c r="AT40" s="645"/>
      <c r="AU40" s="645"/>
      <c r="AV40" s="645"/>
      <c r="AW40" s="645"/>
      <c r="AX40" s="645"/>
      <c r="AY40" s="646"/>
      <c r="AZ40" s="618">
        <v>3798139</v>
      </c>
      <c r="BA40" s="619"/>
      <c r="BB40" s="619"/>
      <c r="BC40" s="619"/>
      <c r="BD40" s="637"/>
      <c r="BE40" s="637"/>
      <c r="BF40" s="647"/>
      <c r="BG40" s="648"/>
      <c r="BH40" s="649"/>
      <c r="BI40" s="649"/>
      <c r="BJ40" s="649"/>
      <c r="BK40" s="649"/>
      <c r="BL40" s="187"/>
      <c r="BM40" s="652" t="s">
        <v>327</v>
      </c>
      <c r="BN40" s="652"/>
      <c r="BO40" s="652"/>
      <c r="BP40" s="652"/>
      <c r="BQ40" s="652"/>
      <c r="BR40" s="652"/>
      <c r="BS40" s="652"/>
      <c r="BT40" s="652"/>
      <c r="BU40" s="653"/>
      <c r="BV40" s="618">
        <v>80</v>
      </c>
      <c r="BW40" s="619"/>
      <c r="BX40" s="619"/>
      <c r="BY40" s="619"/>
      <c r="BZ40" s="619"/>
      <c r="CA40" s="619"/>
      <c r="CB40" s="654"/>
      <c r="CD40" s="655" t="s">
        <v>328</v>
      </c>
      <c r="CE40" s="652"/>
      <c r="CF40" s="652"/>
      <c r="CG40" s="652"/>
      <c r="CH40" s="652"/>
      <c r="CI40" s="652"/>
      <c r="CJ40" s="652"/>
      <c r="CK40" s="652"/>
      <c r="CL40" s="652"/>
      <c r="CM40" s="652"/>
      <c r="CN40" s="652"/>
      <c r="CO40" s="652"/>
      <c r="CP40" s="652"/>
      <c r="CQ40" s="653"/>
      <c r="CR40" s="618">
        <v>2088173</v>
      </c>
      <c r="CS40" s="619"/>
      <c r="CT40" s="619"/>
      <c r="CU40" s="619"/>
      <c r="CV40" s="619"/>
      <c r="CW40" s="619"/>
      <c r="CX40" s="619"/>
      <c r="CY40" s="620"/>
      <c r="CZ40" s="621">
        <v>1.5</v>
      </c>
      <c r="DA40" s="639"/>
      <c r="DB40" s="639"/>
      <c r="DC40" s="640"/>
      <c r="DD40" s="624">
        <v>519173</v>
      </c>
      <c r="DE40" s="619"/>
      <c r="DF40" s="619"/>
      <c r="DG40" s="619"/>
      <c r="DH40" s="619"/>
      <c r="DI40" s="619"/>
      <c r="DJ40" s="619"/>
      <c r="DK40" s="620"/>
      <c r="DL40" s="624" t="s">
        <v>325</v>
      </c>
      <c r="DM40" s="619"/>
      <c r="DN40" s="619"/>
      <c r="DO40" s="619"/>
      <c r="DP40" s="619"/>
      <c r="DQ40" s="619"/>
      <c r="DR40" s="619"/>
      <c r="DS40" s="619"/>
      <c r="DT40" s="619"/>
      <c r="DU40" s="619"/>
      <c r="DV40" s="620"/>
      <c r="DW40" s="641" t="s">
        <v>325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329</v>
      </c>
      <c r="AR41" s="657"/>
      <c r="AS41" s="657"/>
      <c r="AT41" s="657"/>
      <c r="AU41" s="657"/>
      <c r="AV41" s="657"/>
      <c r="AW41" s="657"/>
      <c r="AX41" s="657"/>
      <c r="AY41" s="658"/>
      <c r="AZ41" s="602">
        <v>6966314</v>
      </c>
      <c r="BA41" s="659"/>
      <c r="BB41" s="659"/>
      <c r="BC41" s="659"/>
      <c r="BD41" s="603"/>
      <c r="BE41" s="603"/>
      <c r="BF41" s="660"/>
      <c r="BG41" s="650"/>
      <c r="BH41" s="651"/>
      <c r="BI41" s="651"/>
      <c r="BJ41" s="651"/>
      <c r="BK41" s="651"/>
      <c r="BL41" s="189"/>
      <c r="BM41" s="657" t="s">
        <v>330</v>
      </c>
      <c r="BN41" s="657"/>
      <c r="BO41" s="657"/>
      <c r="BP41" s="657"/>
      <c r="BQ41" s="657"/>
      <c r="BR41" s="657"/>
      <c r="BS41" s="657"/>
      <c r="BT41" s="657"/>
      <c r="BU41" s="658"/>
      <c r="BV41" s="602">
        <v>276</v>
      </c>
      <c r="BW41" s="659"/>
      <c r="BX41" s="659"/>
      <c r="BY41" s="659"/>
      <c r="BZ41" s="659"/>
      <c r="CA41" s="659"/>
      <c r="CB41" s="661"/>
      <c r="CD41" s="655" t="s">
        <v>331</v>
      </c>
      <c r="CE41" s="652"/>
      <c r="CF41" s="652"/>
      <c r="CG41" s="652"/>
      <c r="CH41" s="652"/>
      <c r="CI41" s="652"/>
      <c r="CJ41" s="652"/>
      <c r="CK41" s="652"/>
      <c r="CL41" s="652"/>
      <c r="CM41" s="652"/>
      <c r="CN41" s="652"/>
      <c r="CO41" s="652"/>
      <c r="CP41" s="652"/>
      <c r="CQ41" s="653"/>
      <c r="CR41" s="618" t="s">
        <v>332</v>
      </c>
      <c r="CS41" s="637"/>
      <c r="CT41" s="637"/>
      <c r="CU41" s="637"/>
      <c r="CV41" s="637"/>
      <c r="CW41" s="637"/>
      <c r="CX41" s="637"/>
      <c r="CY41" s="638"/>
      <c r="CZ41" s="621" t="s">
        <v>332</v>
      </c>
      <c r="DA41" s="639"/>
      <c r="DB41" s="639"/>
      <c r="DC41" s="640"/>
      <c r="DD41" s="624" t="s">
        <v>332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334</v>
      </c>
      <c r="CE42" s="616"/>
      <c r="CF42" s="616"/>
      <c r="CG42" s="616"/>
      <c r="CH42" s="616"/>
      <c r="CI42" s="616"/>
      <c r="CJ42" s="616"/>
      <c r="CK42" s="616"/>
      <c r="CL42" s="616"/>
      <c r="CM42" s="616"/>
      <c r="CN42" s="616"/>
      <c r="CO42" s="616"/>
      <c r="CP42" s="616"/>
      <c r="CQ42" s="617"/>
      <c r="CR42" s="618">
        <v>16815116</v>
      </c>
      <c r="CS42" s="619"/>
      <c r="CT42" s="619"/>
      <c r="CU42" s="619"/>
      <c r="CV42" s="619"/>
      <c r="CW42" s="619"/>
      <c r="CX42" s="619"/>
      <c r="CY42" s="620"/>
      <c r="CZ42" s="621">
        <v>12.3</v>
      </c>
      <c r="DA42" s="622"/>
      <c r="DB42" s="622"/>
      <c r="DC42" s="623"/>
      <c r="DD42" s="624">
        <v>5920867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336</v>
      </c>
      <c r="CE43" s="616"/>
      <c r="CF43" s="616"/>
      <c r="CG43" s="616"/>
      <c r="CH43" s="616"/>
      <c r="CI43" s="616"/>
      <c r="CJ43" s="616"/>
      <c r="CK43" s="616"/>
      <c r="CL43" s="616"/>
      <c r="CM43" s="616"/>
      <c r="CN43" s="616"/>
      <c r="CO43" s="616"/>
      <c r="CP43" s="616"/>
      <c r="CQ43" s="617"/>
      <c r="CR43" s="618">
        <v>411582</v>
      </c>
      <c r="CS43" s="637"/>
      <c r="CT43" s="637"/>
      <c r="CU43" s="637"/>
      <c r="CV43" s="637"/>
      <c r="CW43" s="637"/>
      <c r="CX43" s="637"/>
      <c r="CY43" s="638"/>
      <c r="CZ43" s="621">
        <v>0.3</v>
      </c>
      <c r="DA43" s="639"/>
      <c r="DB43" s="639"/>
      <c r="DC43" s="640"/>
      <c r="DD43" s="624">
        <v>411582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337</v>
      </c>
      <c r="CD44" s="631" t="s">
        <v>288</v>
      </c>
      <c r="CE44" s="632"/>
      <c r="CF44" s="615" t="s">
        <v>338</v>
      </c>
      <c r="CG44" s="616"/>
      <c r="CH44" s="616"/>
      <c r="CI44" s="616"/>
      <c r="CJ44" s="616"/>
      <c r="CK44" s="616"/>
      <c r="CL44" s="616"/>
      <c r="CM44" s="616"/>
      <c r="CN44" s="616"/>
      <c r="CO44" s="616"/>
      <c r="CP44" s="616"/>
      <c r="CQ44" s="617"/>
      <c r="CR44" s="618">
        <v>16815116</v>
      </c>
      <c r="CS44" s="619"/>
      <c r="CT44" s="619"/>
      <c r="CU44" s="619"/>
      <c r="CV44" s="619"/>
      <c r="CW44" s="619"/>
      <c r="CX44" s="619"/>
      <c r="CY44" s="620"/>
      <c r="CZ44" s="621">
        <v>12.3</v>
      </c>
      <c r="DA44" s="622"/>
      <c r="DB44" s="622"/>
      <c r="DC44" s="623"/>
      <c r="DD44" s="624">
        <v>5920867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339</v>
      </c>
      <c r="CG45" s="616"/>
      <c r="CH45" s="616"/>
      <c r="CI45" s="616"/>
      <c r="CJ45" s="616"/>
      <c r="CK45" s="616"/>
      <c r="CL45" s="616"/>
      <c r="CM45" s="616"/>
      <c r="CN45" s="616"/>
      <c r="CO45" s="616"/>
      <c r="CP45" s="616"/>
      <c r="CQ45" s="617"/>
      <c r="CR45" s="618">
        <v>5144333</v>
      </c>
      <c r="CS45" s="637"/>
      <c r="CT45" s="637"/>
      <c r="CU45" s="637"/>
      <c r="CV45" s="637"/>
      <c r="CW45" s="637"/>
      <c r="CX45" s="637"/>
      <c r="CY45" s="638"/>
      <c r="CZ45" s="621">
        <v>3.8</v>
      </c>
      <c r="DA45" s="639"/>
      <c r="DB45" s="639"/>
      <c r="DC45" s="640"/>
      <c r="DD45" s="624">
        <v>329573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340</v>
      </c>
      <c r="CG46" s="616"/>
      <c r="CH46" s="616"/>
      <c r="CI46" s="616"/>
      <c r="CJ46" s="616"/>
      <c r="CK46" s="616"/>
      <c r="CL46" s="616"/>
      <c r="CM46" s="616"/>
      <c r="CN46" s="616"/>
      <c r="CO46" s="616"/>
      <c r="CP46" s="616"/>
      <c r="CQ46" s="617"/>
      <c r="CR46" s="618">
        <v>11664284</v>
      </c>
      <c r="CS46" s="619"/>
      <c r="CT46" s="619"/>
      <c r="CU46" s="619"/>
      <c r="CV46" s="619"/>
      <c r="CW46" s="619"/>
      <c r="CX46" s="619"/>
      <c r="CY46" s="620"/>
      <c r="CZ46" s="621">
        <v>8.5</v>
      </c>
      <c r="DA46" s="622"/>
      <c r="DB46" s="622"/>
      <c r="DC46" s="623"/>
      <c r="DD46" s="624">
        <v>5584795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341</v>
      </c>
      <c r="CG47" s="616"/>
      <c r="CH47" s="616"/>
      <c r="CI47" s="616"/>
      <c r="CJ47" s="616"/>
      <c r="CK47" s="616"/>
      <c r="CL47" s="616"/>
      <c r="CM47" s="616"/>
      <c r="CN47" s="616"/>
      <c r="CO47" s="616"/>
      <c r="CP47" s="616"/>
      <c r="CQ47" s="617"/>
      <c r="CR47" s="618" t="s">
        <v>221</v>
      </c>
      <c r="CS47" s="637"/>
      <c r="CT47" s="637"/>
      <c r="CU47" s="637"/>
      <c r="CV47" s="637"/>
      <c r="CW47" s="637"/>
      <c r="CX47" s="637"/>
      <c r="CY47" s="638"/>
      <c r="CZ47" s="621" t="s">
        <v>221</v>
      </c>
      <c r="DA47" s="639"/>
      <c r="DB47" s="639"/>
      <c r="DC47" s="640"/>
      <c r="DD47" s="624" t="s">
        <v>221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342</v>
      </c>
      <c r="CG48" s="616"/>
      <c r="CH48" s="616"/>
      <c r="CI48" s="616"/>
      <c r="CJ48" s="616"/>
      <c r="CK48" s="616"/>
      <c r="CL48" s="616"/>
      <c r="CM48" s="616"/>
      <c r="CN48" s="616"/>
      <c r="CO48" s="616"/>
      <c r="CP48" s="616"/>
      <c r="CQ48" s="617"/>
      <c r="CR48" s="618" t="s">
        <v>221</v>
      </c>
      <c r="CS48" s="619"/>
      <c r="CT48" s="619"/>
      <c r="CU48" s="619"/>
      <c r="CV48" s="619"/>
      <c r="CW48" s="619"/>
      <c r="CX48" s="619"/>
      <c r="CY48" s="620"/>
      <c r="CZ48" s="621" t="s">
        <v>221</v>
      </c>
      <c r="DA48" s="622"/>
      <c r="DB48" s="622"/>
      <c r="DC48" s="623"/>
      <c r="DD48" s="624" t="s">
        <v>221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343</v>
      </c>
      <c r="CE49" s="600"/>
      <c r="CF49" s="600"/>
      <c r="CG49" s="600"/>
      <c r="CH49" s="600"/>
      <c r="CI49" s="600"/>
      <c r="CJ49" s="600"/>
      <c r="CK49" s="600"/>
      <c r="CL49" s="600"/>
      <c r="CM49" s="600"/>
      <c r="CN49" s="600"/>
      <c r="CO49" s="600"/>
      <c r="CP49" s="600"/>
      <c r="CQ49" s="601"/>
      <c r="CR49" s="602">
        <v>137040821</v>
      </c>
      <c r="CS49" s="603"/>
      <c r="CT49" s="603"/>
      <c r="CU49" s="603"/>
      <c r="CV49" s="603"/>
      <c r="CW49" s="603"/>
      <c r="CX49" s="603"/>
      <c r="CY49" s="604"/>
      <c r="CZ49" s="605">
        <v>100</v>
      </c>
      <c r="DA49" s="606"/>
      <c r="DB49" s="606"/>
      <c r="DC49" s="607"/>
      <c r="DD49" s="608">
        <v>92113721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345</v>
      </c>
      <c r="DK2" s="1137"/>
      <c r="DL2" s="1137"/>
      <c r="DM2" s="1137"/>
      <c r="DN2" s="1137"/>
      <c r="DO2" s="1138"/>
      <c r="DP2" s="200"/>
      <c r="DQ2" s="1136" t="s">
        <v>346</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7"/>
      <c r="BA5" s="207"/>
      <c r="BB5" s="207"/>
      <c r="BC5" s="207"/>
      <c r="BD5" s="207"/>
      <c r="BE5" s="208"/>
      <c r="BF5" s="208"/>
      <c r="BG5" s="208"/>
      <c r="BH5" s="208"/>
      <c r="BI5" s="208"/>
      <c r="BJ5" s="208"/>
      <c r="BK5" s="208"/>
      <c r="BL5" s="208"/>
      <c r="BM5" s="208"/>
      <c r="BN5" s="208"/>
      <c r="BO5" s="208"/>
      <c r="BP5" s="208"/>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366</v>
      </c>
      <c r="C7" s="1077"/>
      <c r="D7" s="1077"/>
      <c r="E7" s="1077"/>
      <c r="F7" s="1077"/>
      <c r="G7" s="1077"/>
      <c r="H7" s="1077"/>
      <c r="I7" s="1077"/>
      <c r="J7" s="1077"/>
      <c r="K7" s="1077"/>
      <c r="L7" s="1077"/>
      <c r="M7" s="1077"/>
      <c r="N7" s="1077"/>
      <c r="O7" s="1077"/>
      <c r="P7" s="1078"/>
      <c r="Q7" s="1130">
        <v>140621</v>
      </c>
      <c r="R7" s="1131"/>
      <c r="S7" s="1131"/>
      <c r="T7" s="1131"/>
      <c r="U7" s="1131"/>
      <c r="V7" s="1131">
        <v>135378</v>
      </c>
      <c r="W7" s="1131"/>
      <c r="X7" s="1131"/>
      <c r="Y7" s="1131"/>
      <c r="Z7" s="1131"/>
      <c r="AA7" s="1131">
        <v>5242</v>
      </c>
      <c r="AB7" s="1131"/>
      <c r="AC7" s="1131"/>
      <c r="AD7" s="1131"/>
      <c r="AE7" s="1132"/>
      <c r="AF7" s="1133">
        <v>5003</v>
      </c>
      <c r="AG7" s="1134"/>
      <c r="AH7" s="1134"/>
      <c r="AI7" s="1134"/>
      <c r="AJ7" s="1135"/>
      <c r="AK7" s="1117">
        <v>1837</v>
      </c>
      <c r="AL7" s="1118"/>
      <c r="AM7" s="1118"/>
      <c r="AN7" s="1118"/>
      <c r="AO7" s="1118"/>
      <c r="AP7" s="1118">
        <v>65993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-4</v>
      </c>
      <c r="CI7" s="1115"/>
      <c r="CJ7" s="1115"/>
      <c r="CK7" s="1115"/>
      <c r="CL7" s="1116"/>
      <c r="CM7" s="1114">
        <v>1836</v>
      </c>
      <c r="CN7" s="1115"/>
      <c r="CO7" s="1115"/>
      <c r="CP7" s="1115"/>
      <c r="CQ7" s="1116"/>
      <c r="CR7" s="1114" t="s">
        <v>550</v>
      </c>
      <c r="CS7" s="1115"/>
      <c r="CT7" s="1115"/>
      <c r="CU7" s="1115"/>
      <c r="CV7" s="1116"/>
      <c r="CW7" s="1114">
        <v>28</v>
      </c>
      <c r="CX7" s="1115"/>
      <c r="CY7" s="1115"/>
      <c r="CZ7" s="1115"/>
      <c r="DA7" s="1116"/>
      <c r="DB7" s="1114" t="s">
        <v>550</v>
      </c>
      <c r="DC7" s="1115"/>
      <c r="DD7" s="1115"/>
      <c r="DE7" s="1115"/>
      <c r="DF7" s="1116"/>
      <c r="DG7" s="1114" t="s">
        <v>550</v>
      </c>
      <c r="DH7" s="1115"/>
      <c r="DI7" s="1115"/>
      <c r="DJ7" s="1115"/>
      <c r="DK7" s="1116"/>
      <c r="DL7" s="1114" t="s">
        <v>550</v>
      </c>
      <c r="DM7" s="1115"/>
      <c r="DN7" s="1115"/>
      <c r="DO7" s="1115"/>
      <c r="DP7" s="1116"/>
      <c r="DQ7" s="1114" t="s">
        <v>550</v>
      </c>
      <c r="DR7" s="1115"/>
      <c r="DS7" s="1115"/>
      <c r="DT7" s="1115"/>
      <c r="DU7" s="1116"/>
      <c r="DV7" s="1141"/>
      <c r="DW7" s="1142"/>
      <c r="DX7" s="1142"/>
      <c r="DY7" s="1142"/>
      <c r="DZ7" s="1143"/>
      <c r="EA7" s="205"/>
    </row>
    <row r="8" spans="1:131" s="206" customFormat="1" ht="26.25" customHeight="1">
      <c r="A8" s="212">
        <v>2</v>
      </c>
      <c r="B8" s="1063" t="s">
        <v>367</v>
      </c>
      <c r="C8" s="1064"/>
      <c r="D8" s="1064"/>
      <c r="E8" s="1064"/>
      <c r="F8" s="1064"/>
      <c r="G8" s="1064"/>
      <c r="H8" s="1064"/>
      <c r="I8" s="1064"/>
      <c r="J8" s="1064"/>
      <c r="K8" s="1064"/>
      <c r="L8" s="1064"/>
      <c r="M8" s="1064"/>
      <c r="N8" s="1064"/>
      <c r="O8" s="1064"/>
      <c r="P8" s="1065"/>
      <c r="Q8" s="1069">
        <v>652</v>
      </c>
      <c r="R8" s="1070"/>
      <c r="S8" s="1070"/>
      <c r="T8" s="1070"/>
      <c r="U8" s="1070"/>
      <c r="V8" s="1070">
        <v>611</v>
      </c>
      <c r="W8" s="1070"/>
      <c r="X8" s="1070"/>
      <c r="Y8" s="1070"/>
      <c r="Z8" s="1070"/>
      <c r="AA8" s="1070">
        <v>40</v>
      </c>
      <c r="AB8" s="1070"/>
      <c r="AC8" s="1070"/>
      <c r="AD8" s="1070"/>
      <c r="AE8" s="1071"/>
      <c r="AF8" s="1045">
        <v>40</v>
      </c>
      <c r="AG8" s="1046"/>
      <c r="AH8" s="1046"/>
      <c r="AI8" s="1046"/>
      <c r="AJ8" s="1047"/>
      <c r="AK8" s="1112" t="s">
        <v>535</v>
      </c>
      <c r="AL8" s="1113"/>
      <c r="AM8" s="1113"/>
      <c r="AN8" s="1113"/>
      <c r="AO8" s="1113"/>
      <c r="AP8" s="1113" t="s">
        <v>539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541</v>
      </c>
      <c r="BS8" s="1040" t="s">
        <v>542</v>
      </c>
      <c r="BT8" s="1041"/>
      <c r="BU8" s="1041"/>
      <c r="BV8" s="1041"/>
      <c r="BW8" s="1041"/>
      <c r="BX8" s="1041"/>
      <c r="BY8" s="1041"/>
      <c r="BZ8" s="1041"/>
      <c r="CA8" s="1041"/>
      <c r="CB8" s="1041"/>
      <c r="CC8" s="1041"/>
      <c r="CD8" s="1041"/>
      <c r="CE8" s="1041"/>
      <c r="CF8" s="1041"/>
      <c r="CG8" s="1042"/>
      <c r="CH8" s="1015">
        <v>0</v>
      </c>
      <c r="CI8" s="1016"/>
      <c r="CJ8" s="1016"/>
      <c r="CK8" s="1016"/>
      <c r="CL8" s="1017"/>
      <c r="CM8" s="1015">
        <v>5021</v>
      </c>
      <c r="CN8" s="1016"/>
      <c r="CO8" s="1016"/>
      <c r="CP8" s="1016"/>
      <c r="CQ8" s="1017"/>
      <c r="CR8" s="1015">
        <v>5</v>
      </c>
      <c r="CS8" s="1016"/>
      <c r="CT8" s="1016"/>
      <c r="CU8" s="1016"/>
      <c r="CV8" s="1017"/>
      <c r="CW8" s="1015" t="s">
        <v>550</v>
      </c>
      <c r="CX8" s="1016"/>
      <c r="CY8" s="1016"/>
      <c r="CZ8" s="1016"/>
      <c r="DA8" s="1017"/>
      <c r="DB8" s="1015" t="s">
        <v>550</v>
      </c>
      <c r="DC8" s="1016"/>
      <c r="DD8" s="1016"/>
      <c r="DE8" s="1016"/>
      <c r="DF8" s="1017"/>
      <c r="DG8" s="1015" t="s">
        <v>550</v>
      </c>
      <c r="DH8" s="1016"/>
      <c r="DI8" s="1016"/>
      <c r="DJ8" s="1016"/>
      <c r="DK8" s="1017"/>
      <c r="DL8" s="1015">
        <v>4353</v>
      </c>
      <c r="DM8" s="1016"/>
      <c r="DN8" s="1016"/>
      <c r="DO8" s="1016"/>
      <c r="DP8" s="1017"/>
      <c r="DQ8" s="1015" t="s">
        <v>551</v>
      </c>
      <c r="DR8" s="1016"/>
      <c r="DS8" s="1016"/>
      <c r="DT8" s="1016"/>
      <c r="DU8" s="1017"/>
      <c r="DV8" s="1018"/>
      <c r="DW8" s="1019"/>
      <c r="DX8" s="1019"/>
      <c r="DY8" s="1019"/>
      <c r="DZ8" s="1020"/>
      <c r="EA8" s="205"/>
    </row>
    <row r="9" spans="1:131" s="206" customFormat="1" ht="26.25" customHeight="1">
      <c r="A9" s="212">
        <v>3</v>
      </c>
      <c r="B9" s="1063" t="s">
        <v>368</v>
      </c>
      <c r="C9" s="1064"/>
      <c r="D9" s="1064"/>
      <c r="E9" s="1064"/>
      <c r="F9" s="1064"/>
      <c r="G9" s="1064"/>
      <c r="H9" s="1064"/>
      <c r="I9" s="1064"/>
      <c r="J9" s="1064"/>
      <c r="K9" s="1064"/>
      <c r="L9" s="1064"/>
      <c r="M9" s="1064"/>
      <c r="N9" s="1064"/>
      <c r="O9" s="1064"/>
      <c r="P9" s="1065"/>
      <c r="Q9" s="1069">
        <v>2676</v>
      </c>
      <c r="R9" s="1070"/>
      <c r="S9" s="1070"/>
      <c r="T9" s="1070"/>
      <c r="U9" s="1070"/>
      <c r="V9" s="1070">
        <v>1978</v>
      </c>
      <c r="W9" s="1070"/>
      <c r="X9" s="1070"/>
      <c r="Y9" s="1070"/>
      <c r="Z9" s="1070"/>
      <c r="AA9" s="1070">
        <v>698</v>
      </c>
      <c r="AB9" s="1070"/>
      <c r="AC9" s="1070"/>
      <c r="AD9" s="1070"/>
      <c r="AE9" s="1071"/>
      <c r="AF9" s="1045">
        <v>678</v>
      </c>
      <c r="AG9" s="1046"/>
      <c r="AH9" s="1046"/>
      <c r="AI9" s="1046"/>
      <c r="AJ9" s="1047"/>
      <c r="AK9" s="1112">
        <v>671</v>
      </c>
      <c r="AL9" s="1113"/>
      <c r="AM9" s="1113"/>
      <c r="AN9" s="1113"/>
      <c r="AO9" s="1113"/>
      <c r="AP9" s="1113">
        <v>2222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543</v>
      </c>
      <c r="BT9" s="1041"/>
      <c r="BU9" s="1041"/>
      <c r="BV9" s="1041"/>
      <c r="BW9" s="1041"/>
      <c r="BX9" s="1041"/>
      <c r="BY9" s="1041"/>
      <c r="BZ9" s="1041"/>
      <c r="CA9" s="1041"/>
      <c r="CB9" s="1041"/>
      <c r="CC9" s="1041"/>
      <c r="CD9" s="1041"/>
      <c r="CE9" s="1041"/>
      <c r="CF9" s="1041"/>
      <c r="CG9" s="1042"/>
      <c r="CH9" s="1015">
        <v>11</v>
      </c>
      <c r="CI9" s="1016"/>
      <c r="CJ9" s="1016"/>
      <c r="CK9" s="1016"/>
      <c r="CL9" s="1017"/>
      <c r="CM9" s="1015">
        <v>377</v>
      </c>
      <c r="CN9" s="1016"/>
      <c r="CO9" s="1016"/>
      <c r="CP9" s="1016"/>
      <c r="CQ9" s="1017"/>
      <c r="CR9" s="1015">
        <v>127</v>
      </c>
      <c r="CS9" s="1016"/>
      <c r="CT9" s="1016"/>
      <c r="CU9" s="1016"/>
      <c r="CV9" s="1017"/>
      <c r="CW9" s="1015">
        <v>44</v>
      </c>
      <c r="CX9" s="1016"/>
      <c r="CY9" s="1016"/>
      <c r="CZ9" s="1016"/>
      <c r="DA9" s="1017"/>
      <c r="DB9" s="1015" t="s">
        <v>550</v>
      </c>
      <c r="DC9" s="1016"/>
      <c r="DD9" s="1016"/>
      <c r="DE9" s="1016"/>
      <c r="DF9" s="1017"/>
      <c r="DG9" s="1015" t="s">
        <v>550</v>
      </c>
      <c r="DH9" s="1016"/>
      <c r="DI9" s="1016"/>
      <c r="DJ9" s="1016"/>
      <c r="DK9" s="1017"/>
      <c r="DL9" s="1015" t="s">
        <v>550</v>
      </c>
      <c r="DM9" s="1016"/>
      <c r="DN9" s="1016"/>
      <c r="DO9" s="1016"/>
      <c r="DP9" s="1017"/>
      <c r="DQ9" s="1015" t="s">
        <v>550</v>
      </c>
      <c r="DR9" s="1016"/>
      <c r="DS9" s="1016"/>
      <c r="DT9" s="1016"/>
      <c r="DU9" s="1017"/>
      <c r="DV9" s="1018"/>
      <c r="DW9" s="1019"/>
      <c r="DX9" s="1019"/>
      <c r="DY9" s="1019"/>
      <c r="DZ9" s="1020"/>
      <c r="EA9" s="205"/>
    </row>
    <row r="10" spans="1:131" s="206" customFormat="1" ht="26.25" customHeight="1">
      <c r="A10" s="212">
        <v>4</v>
      </c>
      <c r="B10" s="1063" t="s">
        <v>369</v>
      </c>
      <c r="C10" s="1064"/>
      <c r="D10" s="1064"/>
      <c r="E10" s="1064"/>
      <c r="F10" s="1064"/>
      <c r="G10" s="1064"/>
      <c r="H10" s="1064"/>
      <c r="I10" s="1064"/>
      <c r="J10" s="1064"/>
      <c r="K10" s="1064"/>
      <c r="L10" s="1064"/>
      <c r="M10" s="1064"/>
      <c r="N10" s="1064"/>
      <c r="O10" s="1064"/>
      <c r="P10" s="1065"/>
      <c r="Q10" s="1069">
        <v>909</v>
      </c>
      <c r="R10" s="1070"/>
      <c r="S10" s="1070"/>
      <c r="T10" s="1070"/>
      <c r="U10" s="1070"/>
      <c r="V10" s="1070">
        <v>716</v>
      </c>
      <c r="W10" s="1070"/>
      <c r="X10" s="1070"/>
      <c r="Y10" s="1070"/>
      <c r="Z10" s="1070"/>
      <c r="AA10" s="1070">
        <v>193</v>
      </c>
      <c r="AB10" s="1070"/>
      <c r="AC10" s="1070"/>
      <c r="AD10" s="1070"/>
      <c r="AE10" s="1071"/>
      <c r="AF10" s="1045">
        <v>193</v>
      </c>
      <c r="AG10" s="1046"/>
      <c r="AH10" s="1046"/>
      <c r="AI10" s="1046"/>
      <c r="AJ10" s="1047"/>
      <c r="AK10" s="1112">
        <v>436</v>
      </c>
      <c r="AL10" s="1113"/>
      <c r="AM10" s="1113"/>
      <c r="AN10" s="1113"/>
      <c r="AO10" s="1113"/>
      <c r="AP10" s="1113">
        <v>2120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544</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1066</v>
      </c>
      <c r="CN10" s="1016"/>
      <c r="CO10" s="1016"/>
      <c r="CP10" s="1016"/>
      <c r="CQ10" s="1017"/>
      <c r="CR10" s="1015">
        <v>145</v>
      </c>
      <c r="CS10" s="1016"/>
      <c r="CT10" s="1016"/>
      <c r="CU10" s="1016"/>
      <c r="CV10" s="1017"/>
      <c r="CW10" s="1015">
        <v>20</v>
      </c>
      <c r="CX10" s="1016"/>
      <c r="CY10" s="1016"/>
      <c r="CZ10" s="1016"/>
      <c r="DA10" s="1017"/>
      <c r="DB10" s="1015" t="s">
        <v>550</v>
      </c>
      <c r="DC10" s="1016"/>
      <c r="DD10" s="1016"/>
      <c r="DE10" s="1016"/>
      <c r="DF10" s="1017"/>
      <c r="DG10" s="1015" t="s">
        <v>550</v>
      </c>
      <c r="DH10" s="1016"/>
      <c r="DI10" s="1016"/>
      <c r="DJ10" s="1016"/>
      <c r="DK10" s="1017"/>
      <c r="DL10" s="1015" t="s">
        <v>550</v>
      </c>
      <c r="DM10" s="1016"/>
      <c r="DN10" s="1016"/>
      <c r="DO10" s="1016"/>
      <c r="DP10" s="1017"/>
      <c r="DQ10" s="1015" t="s">
        <v>550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541</v>
      </c>
      <c r="BS11" s="1040" t="s">
        <v>545</v>
      </c>
      <c r="BT11" s="1041"/>
      <c r="BU11" s="1041"/>
      <c r="BV11" s="1041"/>
      <c r="BW11" s="1041"/>
      <c r="BX11" s="1041"/>
      <c r="BY11" s="1041"/>
      <c r="BZ11" s="1041"/>
      <c r="CA11" s="1041"/>
      <c r="CB11" s="1041"/>
      <c r="CC11" s="1041"/>
      <c r="CD11" s="1041"/>
      <c r="CE11" s="1041"/>
      <c r="CF11" s="1041"/>
      <c r="CG11" s="1042"/>
      <c r="CH11" s="1015">
        <v>73</v>
      </c>
      <c r="CI11" s="1016"/>
      <c r="CJ11" s="1016"/>
      <c r="CK11" s="1016"/>
      <c r="CL11" s="1017"/>
      <c r="CM11" s="1015">
        <v>1142</v>
      </c>
      <c r="CN11" s="1016"/>
      <c r="CO11" s="1016"/>
      <c r="CP11" s="1016"/>
      <c r="CQ11" s="1017"/>
      <c r="CR11" s="1015">
        <v>70</v>
      </c>
      <c r="CS11" s="1016"/>
      <c r="CT11" s="1016"/>
      <c r="CU11" s="1016"/>
      <c r="CV11" s="1017"/>
      <c r="CW11" s="1015">
        <v>61</v>
      </c>
      <c r="CX11" s="1016"/>
      <c r="CY11" s="1016"/>
      <c r="CZ11" s="1016"/>
      <c r="DA11" s="1017"/>
      <c r="DB11" s="1015" t="s">
        <v>550</v>
      </c>
      <c r="DC11" s="1016"/>
      <c r="DD11" s="1016"/>
      <c r="DE11" s="1016"/>
      <c r="DF11" s="1017"/>
      <c r="DG11" s="1015" t="s">
        <v>550</v>
      </c>
      <c r="DH11" s="1016"/>
      <c r="DI11" s="1016"/>
      <c r="DJ11" s="1016"/>
      <c r="DK11" s="1017"/>
      <c r="DL11" s="1015">
        <v>223</v>
      </c>
      <c r="DM11" s="1016"/>
      <c r="DN11" s="1016"/>
      <c r="DO11" s="1016"/>
      <c r="DP11" s="1017"/>
      <c r="DQ11" s="1015">
        <v>22</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546</v>
      </c>
      <c r="BT12" s="1041"/>
      <c r="BU12" s="1041"/>
      <c r="BV12" s="1041"/>
      <c r="BW12" s="1041"/>
      <c r="BX12" s="1041"/>
      <c r="BY12" s="1041"/>
      <c r="BZ12" s="1041"/>
      <c r="CA12" s="1041"/>
      <c r="CB12" s="1041"/>
      <c r="CC12" s="1041"/>
      <c r="CD12" s="1041"/>
      <c r="CE12" s="1041"/>
      <c r="CF12" s="1041"/>
      <c r="CG12" s="1042"/>
      <c r="CH12" s="1015">
        <v>8</v>
      </c>
      <c r="CI12" s="1016"/>
      <c r="CJ12" s="1016"/>
      <c r="CK12" s="1016"/>
      <c r="CL12" s="1017"/>
      <c r="CM12" s="1015">
        <v>841</v>
      </c>
      <c r="CN12" s="1016"/>
      <c r="CO12" s="1016"/>
      <c r="CP12" s="1016"/>
      <c r="CQ12" s="1017"/>
      <c r="CR12" s="1015">
        <v>200</v>
      </c>
      <c r="CS12" s="1016"/>
      <c r="CT12" s="1016"/>
      <c r="CU12" s="1016"/>
      <c r="CV12" s="1017"/>
      <c r="CW12" s="1015">
        <v>147</v>
      </c>
      <c r="CX12" s="1016"/>
      <c r="CY12" s="1016"/>
      <c r="CZ12" s="1016"/>
      <c r="DA12" s="1017"/>
      <c r="DB12" s="1015" t="s">
        <v>550</v>
      </c>
      <c r="DC12" s="1016"/>
      <c r="DD12" s="1016"/>
      <c r="DE12" s="1016"/>
      <c r="DF12" s="1017"/>
      <c r="DG12" s="1015" t="s">
        <v>550</v>
      </c>
      <c r="DH12" s="1016"/>
      <c r="DI12" s="1016"/>
      <c r="DJ12" s="1016"/>
      <c r="DK12" s="1017"/>
      <c r="DL12" s="1015" t="s">
        <v>550</v>
      </c>
      <c r="DM12" s="1016"/>
      <c r="DN12" s="1016"/>
      <c r="DO12" s="1016"/>
      <c r="DP12" s="1017"/>
      <c r="DQ12" s="1015" t="s">
        <v>550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547</v>
      </c>
      <c r="BT13" s="1041"/>
      <c r="BU13" s="1041"/>
      <c r="BV13" s="1041"/>
      <c r="BW13" s="1041"/>
      <c r="BX13" s="1041"/>
      <c r="BY13" s="1041"/>
      <c r="BZ13" s="1041"/>
      <c r="CA13" s="1041"/>
      <c r="CB13" s="1041"/>
      <c r="CC13" s="1041"/>
      <c r="CD13" s="1041"/>
      <c r="CE13" s="1041"/>
      <c r="CF13" s="1041"/>
      <c r="CG13" s="1042"/>
      <c r="CH13" s="1015">
        <v>2</v>
      </c>
      <c r="CI13" s="1016"/>
      <c r="CJ13" s="1016"/>
      <c r="CK13" s="1016"/>
      <c r="CL13" s="1017"/>
      <c r="CM13" s="1015">
        <v>15097</v>
      </c>
      <c r="CN13" s="1016"/>
      <c r="CO13" s="1016"/>
      <c r="CP13" s="1016"/>
      <c r="CQ13" s="1017"/>
      <c r="CR13" s="1015">
        <v>1</v>
      </c>
      <c r="CS13" s="1016"/>
      <c r="CT13" s="1016"/>
      <c r="CU13" s="1016"/>
      <c r="CV13" s="1017"/>
      <c r="CW13" s="1015" t="s">
        <v>550</v>
      </c>
      <c r="CX13" s="1016"/>
      <c r="CY13" s="1016"/>
      <c r="CZ13" s="1016"/>
      <c r="DA13" s="1017"/>
      <c r="DB13" s="1015" t="s">
        <v>550</v>
      </c>
      <c r="DC13" s="1016"/>
      <c r="DD13" s="1016"/>
      <c r="DE13" s="1016"/>
      <c r="DF13" s="1017"/>
      <c r="DG13" s="1015" t="s">
        <v>550</v>
      </c>
      <c r="DH13" s="1016"/>
      <c r="DI13" s="1016"/>
      <c r="DJ13" s="1016"/>
      <c r="DK13" s="1017"/>
      <c r="DL13" s="1015" t="s">
        <v>550</v>
      </c>
      <c r="DM13" s="1016"/>
      <c r="DN13" s="1016"/>
      <c r="DO13" s="1016"/>
      <c r="DP13" s="1017"/>
      <c r="DQ13" s="1015" t="s">
        <v>550</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548</v>
      </c>
      <c r="BT14" s="1041"/>
      <c r="BU14" s="1041"/>
      <c r="BV14" s="1041"/>
      <c r="BW14" s="1041"/>
      <c r="BX14" s="1041"/>
      <c r="BY14" s="1041"/>
      <c r="BZ14" s="1041"/>
      <c r="CA14" s="1041"/>
      <c r="CB14" s="1041"/>
      <c r="CC14" s="1041"/>
      <c r="CD14" s="1041"/>
      <c r="CE14" s="1041"/>
      <c r="CF14" s="1041"/>
      <c r="CG14" s="1042"/>
      <c r="CH14" s="1015">
        <v>55</v>
      </c>
      <c r="CI14" s="1016"/>
      <c r="CJ14" s="1016"/>
      <c r="CK14" s="1016"/>
      <c r="CL14" s="1017"/>
      <c r="CM14" s="1015">
        <v>733</v>
      </c>
      <c r="CN14" s="1016"/>
      <c r="CO14" s="1016"/>
      <c r="CP14" s="1016"/>
      <c r="CQ14" s="1017"/>
      <c r="CR14" s="1015">
        <v>6</v>
      </c>
      <c r="CS14" s="1016"/>
      <c r="CT14" s="1016"/>
      <c r="CU14" s="1016"/>
      <c r="CV14" s="1017"/>
      <c r="CW14" s="1015" t="s">
        <v>550</v>
      </c>
      <c r="CX14" s="1016"/>
      <c r="CY14" s="1016"/>
      <c r="CZ14" s="1016"/>
      <c r="DA14" s="1017"/>
      <c r="DB14" s="1015" t="s">
        <v>550</v>
      </c>
      <c r="DC14" s="1016"/>
      <c r="DD14" s="1016"/>
      <c r="DE14" s="1016"/>
      <c r="DF14" s="1017"/>
      <c r="DG14" s="1015" t="s">
        <v>550</v>
      </c>
      <c r="DH14" s="1016"/>
      <c r="DI14" s="1016"/>
      <c r="DJ14" s="1016"/>
      <c r="DK14" s="1017"/>
      <c r="DL14" s="1015" t="s">
        <v>550</v>
      </c>
      <c r="DM14" s="1016"/>
      <c r="DN14" s="1016"/>
      <c r="DO14" s="1016"/>
      <c r="DP14" s="1017"/>
      <c r="DQ14" s="1015" t="s">
        <v>550</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549</v>
      </c>
      <c r="BT15" s="1041"/>
      <c r="BU15" s="1041"/>
      <c r="BV15" s="1041"/>
      <c r="BW15" s="1041"/>
      <c r="BX15" s="1041"/>
      <c r="BY15" s="1041"/>
      <c r="BZ15" s="1041"/>
      <c r="CA15" s="1041"/>
      <c r="CB15" s="1041"/>
      <c r="CC15" s="1041"/>
      <c r="CD15" s="1041"/>
      <c r="CE15" s="1041"/>
      <c r="CF15" s="1041"/>
      <c r="CG15" s="1042"/>
      <c r="CH15" s="1015">
        <v>0</v>
      </c>
      <c r="CI15" s="1016"/>
      <c r="CJ15" s="1016"/>
      <c r="CK15" s="1016"/>
      <c r="CL15" s="1017"/>
      <c r="CM15" s="1015">
        <v>67</v>
      </c>
      <c r="CN15" s="1016"/>
      <c r="CO15" s="1016"/>
      <c r="CP15" s="1016"/>
      <c r="CQ15" s="1017"/>
      <c r="CR15" s="1015">
        <v>5</v>
      </c>
      <c r="CS15" s="1016"/>
      <c r="CT15" s="1016"/>
      <c r="CU15" s="1016"/>
      <c r="CV15" s="1017"/>
      <c r="CW15" s="1015" t="s">
        <v>550</v>
      </c>
      <c r="CX15" s="1016"/>
      <c r="CY15" s="1016"/>
      <c r="CZ15" s="1016"/>
      <c r="DA15" s="1017"/>
      <c r="DB15" s="1015" t="s">
        <v>550</v>
      </c>
      <c r="DC15" s="1016"/>
      <c r="DD15" s="1016"/>
      <c r="DE15" s="1016"/>
      <c r="DF15" s="1017"/>
      <c r="DG15" s="1015" t="s">
        <v>550</v>
      </c>
      <c r="DH15" s="1016"/>
      <c r="DI15" s="1016"/>
      <c r="DJ15" s="1016"/>
      <c r="DK15" s="1017"/>
      <c r="DL15" s="1015" t="s">
        <v>550</v>
      </c>
      <c r="DM15" s="1016"/>
      <c r="DN15" s="1016"/>
      <c r="DO15" s="1016"/>
      <c r="DP15" s="1017"/>
      <c r="DQ15" s="1015" t="s">
        <v>550</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370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371</v>
      </c>
      <c r="B23" s="970" t="s">
        <v>372</v>
      </c>
      <c r="C23" s="971"/>
      <c r="D23" s="971"/>
      <c r="E23" s="971"/>
      <c r="F23" s="971"/>
      <c r="G23" s="971"/>
      <c r="H23" s="971"/>
      <c r="I23" s="971"/>
      <c r="J23" s="971"/>
      <c r="K23" s="971"/>
      <c r="L23" s="971"/>
      <c r="M23" s="971"/>
      <c r="N23" s="971"/>
      <c r="O23" s="971"/>
      <c r="P23" s="972"/>
      <c r="Q23" s="1094">
        <v>144857</v>
      </c>
      <c r="R23" s="1095"/>
      <c r="S23" s="1095"/>
      <c r="T23" s="1095"/>
      <c r="U23" s="1095"/>
      <c r="V23" s="1095">
        <v>138684</v>
      </c>
      <c r="W23" s="1095"/>
      <c r="X23" s="1095"/>
      <c r="Y23" s="1095"/>
      <c r="Z23" s="1095"/>
      <c r="AA23" s="1095">
        <v>6174</v>
      </c>
      <c r="AB23" s="1095"/>
      <c r="AC23" s="1095"/>
      <c r="AD23" s="1095"/>
      <c r="AE23" s="1096"/>
      <c r="AF23" s="1097">
        <v>5915</v>
      </c>
      <c r="AG23" s="1095"/>
      <c r="AH23" s="1095"/>
      <c r="AI23" s="1095"/>
      <c r="AJ23" s="1098"/>
      <c r="AK23" s="1099"/>
      <c r="AL23" s="1100"/>
      <c r="AM23" s="1100"/>
      <c r="AN23" s="1100"/>
      <c r="AO23" s="1100"/>
      <c r="AP23" s="1095">
        <v>70335</v>
      </c>
      <c r="AQ23" s="1095"/>
      <c r="AR23" s="1095"/>
      <c r="AS23" s="1095"/>
      <c r="AT23" s="1095"/>
      <c r="AU23" s="1101"/>
      <c r="AV23" s="1101"/>
      <c r="AW23" s="1101"/>
      <c r="AX23" s="1101"/>
      <c r="AY23" s="1102"/>
      <c r="AZ23" s="1091" t="s">
        <v>221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349</v>
      </c>
      <c r="B26" s="1022"/>
      <c r="C26" s="1022"/>
      <c r="D26" s="1022"/>
      <c r="E26" s="1022"/>
      <c r="F26" s="1022"/>
      <c r="G26" s="1022"/>
      <c r="H26" s="1022"/>
      <c r="I26" s="1022"/>
      <c r="J26" s="1022"/>
      <c r="K26" s="1022"/>
      <c r="L26" s="1022"/>
      <c r="M26" s="1022"/>
      <c r="N26" s="1022"/>
      <c r="O26" s="1022"/>
      <c r="P26" s="1023"/>
      <c r="Q26" s="1027" t="s">
        <v>375</v>
      </c>
      <c r="R26" s="1028"/>
      <c r="S26" s="1028"/>
      <c r="T26" s="1028"/>
      <c r="U26" s="1029"/>
      <c r="V26" s="1027" t="s">
        <v>376</v>
      </c>
      <c r="W26" s="1028"/>
      <c r="X26" s="1028"/>
      <c r="Y26" s="1028"/>
      <c r="Z26" s="1029"/>
      <c r="AA26" s="1027" t="s">
        <v>377</v>
      </c>
      <c r="AB26" s="1028"/>
      <c r="AC26" s="1028"/>
      <c r="AD26" s="1028"/>
      <c r="AE26" s="1028"/>
      <c r="AF26" s="1085" t="s">
        <v>378</v>
      </c>
      <c r="AG26" s="1034"/>
      <c r="AH26" s="1034"/>
      <c r="AI26" s="1034"/>
      <c r="AJ26" s="1086"/>
      <c r="AK26" s="1028" t="s">
        <v>379</v>
      </c>
      <c r="AL26" s="1028"/>
      <c r="AM26" s="1028"/>
      <c r="AN26" s="1028"/>
      <c r="AO26" s="1029"/>
      <c r="AP26" s="1027" t="s">
        <v>380</v>
      </c>
      <c r="AQ26" s="1028"/>
      <c r="AR26" s="1028"/>
      <c r="AS26" s="1028"/>
      <c r="AT26" s="1029"/>
      <c r="AU26" s="1027" t="s">
        <v>381</v>
      </c>
      <c r="AV26" s="1028"/>
      <c r="AW26" s="1028"/>
      <c r="AX26" s="1028"/>
      <c r="AY26" s="1029"/>
      <c r="AZ26" s="1027" t="s">
        <v>382</v>
      </c>
      <c r="BA26" s="1028"/>
      <c r="BB26" s="1028"/>
      <c r="BC26" s="1028"/>
      <c r="BD26" s="1029"/>
      <c r="BE26" s="1027" t="s">
        <v>356</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383</v>
      </c>
      <c r="C28" s="1077"/>
      <c r="D28" s="1077"/>
      <c r="E28" s="1077"/>
      <c r="F28" s="1077"/>
      <c r="G28" s="1077"/>
      <c r="H28" s="1077"/>
      <c r="I28" s="1077"/>
      <c r="J28" s="1077"/>
      <c r="K28" s="1077"/>
      <c r="L28" s="1077"/>
      <c r="M28" s="1077"/>
      <c r="N28" s="1077"/>
      <c r="O28" s="1077"/>
      <c r="P28" s="1078"/>
      <c r="Q28" s="1079">
        <v>48355</v>
      </c>
      <c r="R28" s="1080"/>
      <c r="S28" s="1080"/>
      <c r="T28" s="1080"/>
      <c r="U28" s="1080"/>
      <c r="V28" s="1080">
        <v>46091</v>
      </c>
      <c r="W28" s="1080"/>
      <c r="X28" s="1080"/>
      <c r="Y28" s="1080"/>
      <c r="Z28" s="1080"/>
      <c r="AA28" s="1080">
        <v>2264</v>
      </c>
      <c r="AB28" s="1080"/>
      <c r="AC28" s="1080"/>
      <c r="AD28" s="1080"/>
      <c r="AE28" s="1081"/>
      <c r="AF28" s="1082">
        <v>2264</v>
      </c>
      <c r="AG28" s="1080"/>
      <c r="AH28" s="1080"/>
      <c r="AI28" s="1080"/>
      <c r="AJ28" s="1083"/>
      <c r="AK28" s="1084">
        <v>3797</v>
      </c>
      <c r="AL28" s="1072"/>
      <c r="AM28" s="1072"/>
      <c r="AN28" s="1072"/>
      <c r="AO28" s="1072"/>
      <c r="AP28" s="1072" t="s">
        <v>535</v>
      </c>
      <c r="AQ28" s="1072"/>
      <c r="AR28" s="1072"/>
      <c r="AS28" s="1072"/>
      <c r="AT28" s="1072"/>
      <c r="AU28" s="1072" t="s">
        <v>535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384</v>
      </c>
      <c r="C29" s="1064"/>
      <c r="D29" s="1064"/>
      <c r="E29" s="1064"/>
      <c r="F29" s="1064"/>
      <c r="G29" s="1064"/>
      <c r="H29" s="1064"/>
      <c r="I29" s="1064"/>
      <c r="J29" s="1064"/>
      <c r="K29" s="1064"/>
      <c r="L29" s="1064"/>
      <c r="M29" s="1064"/>
      <c r="N29" s="1064"/>
      <c r="O29" s="1064"/>
      <c r="P29" s="1065"/>
      <c r="Q29" s="1069">
        <v>25523</v>
      </c>
      <c r="R29" s="1070"/>
      <c r="S29" s="1070"/>
      <c r="T29" s="1070"/>
      <c r="U29" s="1070"/>
      <c r="V29" s="1070">
        <v>24802</v>
      </c>
      <c r="W29" s="1070"/>
      <c r="X29" s="1070"/>
      <c r="Y29" s="1070"/>
      <c r="Z29" s="1070"/>
      <c r="AA29" s="1070">
        <v>721</v>
      </c>
      <c r="AB29" s="1070"/>
      <c r="AC29" s="1070"/>
      <c r="AD29" s="1070"/>
      <c r="AE29" s="1071"/>
      <c r="AF29" s="1045">
        <v>719</v>
      </c>
      <c r="AG29" s="1046"/>
      <c r="AH29" s="1046"/>
      <c r="AI29" s="1046"/>
      <c r="AJ29" s="1047"/>
      <c r="AK29" s="1006">
        <v>3688</v>
      </c>
      <c r="AL29" s="997"/>
      <c r="AM29" s="997"/>
      <c r="AN29" s="997"/>
      <c r="AO29" s="997"/>
      <c r="AP29" s="997" t="s">
        <v>535</v>
      </c>
      <c r="AQ29" s="997"/>
      <c r="AR29" s="997"/>
      <c r="AS29" s="997"/>
      <c r="AT29" s="997"/>
      <c r="AU29" s="997" t="s">
        <v>535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385</v>
      </c>
      <c r="C30" s="1064"/>
      <c r="D30" s="1064"/>
      <c r="E30" s="1064"/>
      <c r="F30" s="1064"/>
      <c r="G30" s="1064"/>
      <c r="H30" s="1064"/>
      <c r="I30" s="1064"/>
      <c r="J30" s="1064"/>
      <c r="K30" s="1064"/>
      <c r="L30" s="1064"/>
      <c r="M30" s="1064"/>
      <c r="N30" s="1064"/>
      <c r="O30" s="1064"/>
      <c r="P30" s="1065"/>
      <c r="Q30" s="1069">
        <v>5013</v>
      </c>
      <c r="R30" s="1070"/>
      <c r="S30" s="1070"/>
      <c r="T30" s="1070"/>
      <c r="U30" s="1070"/>
      <c r="V30" s="1070">
        <v>4871</v>
      </c>
      <c r="W30" s="1070"/>
      <c r="X30" s="1070"/>
      <c r="Y30" s="1070"/>
      <c r="Z30" s="1070"/>
      <c r="AA30" s="1070">
        <v>142</v>
      </c>
      <c r="AB30" s="1070"/>
      <c r="AC30" s="1070"/>
      <c r="AD30" s="1070"/>
      <c r="AE30" s="1071"/>
      <c r="AF30" s="1045">
        <v>142</v>
      </c>
      <c r="AG30" s="1046"/>
      <c r="AH30" s="1046"/>
      <c r="AI30" s="1046"/>
      <c r="AJ30" s="1047"/>
      <c r="AK30" s="1006">
        <v>613</v>
      </c>
      <c r="AL30" s="997"/>
      <c r="AM30" s="997"/>
      <c r="AN30" s="997"/>
      <c r="AO30" s="997"/>
      <c r="AP30" s="997" t="s">
        <v>536</v>
      </c>
      <c r="AQ30" s="997"/>
      <c r="AR30" s="997"/>
      <c r="AS30" s="997"/>
      <c r="AT30" s="997"/>
      <c r="AU30" s="997" t="s">
        <v>535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386</v>
      </c>
      <c r="C31" s="1064"/>
      <c r="D31" s="1064"/>
      <c r="E31" s="1064"/>
      <c r="F31" s="1064"/>
      <c r="G31" s="1064"/>
      <c r="H31" s="1064"/>
      <c r="I31" s="1064"/>
      <c r="J31" s="1064"/>
      <c r="K31" s="1064"/>
      <c r="L31" s="1064"/>
      <c r="M31" s="1064"/>
      <c r="N31" s="1064"/>
      <c r="O31" s="1064"/>
      <c r="P31" s="1065"/>
      <c r="Q31" s="1069">
        <v>134</v>
      </c>
      <c r="R31" s="1070"/>
      <c r="S31" s="1070"/>
      <c r="T31" s="1070"/>
      <c r="U31" s="1070"/>
      <c r="V31" s="1070">
        <v>134</v>
      </c>
      <c r="W31" s="1070"/>
      <c r="X31" s="1070"/>
      <c r="Y31" s="1070"/>
      <c r="Z31" s="1070"/>
      <c r="AA31" s="1070">
        <v>0</v>
      </c>
      <c r="AB31" s="1070"/>
      <c r="AC31" s="1070"/>
      <c r="AD31" s="1070"/>
      <c r="AE31" s="1071"/>
      <c r="AF31" s="1045">
        <v>0</v>
      </c>
      <c r="AG31" s="1046"/>
      <c r="AH31" s="1046"/>
      <c r="AI31" s="1046"/>
      <c r="AJ31" s="1047"/>
      <c r="AK31" s="1006">
        <v>134</v>
      </c>
      <c r="AL31" s="997"/>
      <c r="AM31" s="997"/>
      <c r="AN31" s="997"/>
      <c r="AO31" s="997"/>
      <c r="AP31" s="997" t="s">
        <v>535</v>
      </c>
      <c r="AQ31" s="997"/>
      <c r="AR31" s="997"/>
      <c r="AS31" s="997"/>
      <c r="AT31" s="997"/>
      <c r="AU31" s="997" t="s">
        <v>535</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387</v>
      </c>
      <c r="C32" s="1064"/>
      <c r="D32" s="1064"/>
      <c r="E32" s="1064"/>
      <c r="F32" s="1064"/>
      <c r="G32" s="1064"/>
      <c r="H32" s="1064"/>
      <c r="I32" s="1064"/>
      <c r="J32" s="1064"/>
      <c r="K32" s="1064"/>
      <c r="L32" s="1064"/>
      <c r="M32" s="1064"/>
      <c r="N32" s="1064"/>
      <c r="O32" s="1064"/>
      <c r="P32" s="1065"/>
      <c r="Q32" s="1069">
        <v>473</v>
      </c>
      <c r="R32" s="1070"/>
      <c r="S32" s="1070"/>
      <c r="T32" s="1070"/>
      <c r="U32" s="1070"/>
      <c r="V32" s="1070">
        <v>473</v>
      </c>
      <c r="W32" s="1070"/>
      <c r="X32" s="1070"/>
      <c r="Y32" s="1070"/>
      <c r="Z32" s="1070"/>
      <c r="AA32" s="1070">
        <v>0</v>
      </c>
      <c r="AB32" s="1070"/>
      <c r="AC32" s="1070"/>
      <c r="AD32" s="1070"/>
      <c r="AE32" s="1071"/>
      <c r="AF32" s="1045">
        <v>0</v>
      </c>
      <c r="AG32" s="1046"/>
      <c r="AH32" s="1046"/>
      <c r="AI32" s="1046"/>
      <c r="AJ32" s="1047"/>
      <c r="AK32" s="1006" t="s">
        <v>535</v>
      </c>
      <c r="AL32" s="997"/>
      <c r="AM32" s="997"/>
      <c r="AN32" s="997"/>
      <c r="AO32" s="997"/>
      <c r="AP32" s="997" t="s">
        <v>535</v>
      </c>
      <c r="AQ32" s="997"/>
      <c r="AR32" s="997"/>
      <c r="AS32" s="997"/>
      <c r="AT32" s="997"/>
      <c r="AU32" s="997" t="s">
        <v>536</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388</v>
      </c>
      <c r="C33" s="1064"/>
      <c r="D33" s="1064"/>
      <c r="E33" s="1064"/>
      <c r="F33" s="1064"/>
      <c r="G33" s="1064"/>
      <c r="H33" s="1064"/>
      <c r="I33" s="1064"/>
      <c r="J33" s="1064"/>
      <c r="K33" s="1064"/>
      <c r="L33" s="1064"/>
      <c r="M33" s="1064"/>
      <c r="N33" s="1064"/>
      <c r="O33" s="1064"/>
      <c r="P33" s="1065"/>
      <c r="Q33" s="1069">
        <v>12308</v>
      </c>
      <c r="R33" s="1070"/>
      <c r="S33" s="1070"/>
      <c r="T33" s="1070"/>
      <c r="U33" s="1070"/>
      <c r="V33" s="1070">
        <v>11700</v>
      </c>
      <c r="W33" s="1070"/>
      <c r="X33" s="1070"/>
      <c r="Y33" s="1070"/>
      <c r="Z33" s="1070"/>
      <c r="AA33" s="1070">
        <v>608</v>
      </c>
      <c r="AB33" s="1070"/>
      <c r="AC33" s="1070"/>
      <c r="AD33" s="1070"/>
      <c r="AE33" s="1071"/>
      <c r="AF33" s="1045">
        <v>1532</v>
      </c>
      <c r="AG33" s="1046"/>
      <c r="AH33" s="1046"/>
      <c r="AI33" s="1046"/>
      <c r="AJ33" s="1047"/>
      <c r="AK33" s="1006">
        <v>5036</v>
      </c>
      <c r="AL33" s="997"/>
      <c r="AM33" s="997"/>
      <c r="AN33" s="997"/>
      <c r="AO33" s="997"/>
      <c r="AP33" s="997">
        <v>56753</v>
      </c>
      <c r="AQ33" s="997"/>
      <c r="AR33" s="997"/>
      <c r="AS33" s="997"/>
      <c r="AT33" s="997"/>
      <c r="AU33" s="997">
        <v>31668</v>
      </c>
      <c r="AV33" s="997"/>
      <c r="AW33" s="997"/>
      <c r="AX33" s="997"/>
      <c r="AY33" s="997"/>
      <c r="AZ33" s="1068" t="s">
        <v>535</v>
      </c>
      <c r="BA33" s="1068"/>
      <c r="BB33" s="1068"/>
      <c r="BC33" s="1068"/>
      <c r="BD33" s="1068"/>
      <c r="BE33" s="1058" t="s">
        <v>389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390</v>
      </c>
      <c r="C34" s="1064"/>
      <c r="D34" s="1064"/>
      <c r="E34" s="1064"/>
      <c r="F34" s="1064"/>
      <c r="G34" s="1064"/>
      <c r="H34" s="1064"/>
      <c r="I34" s="1064"/>
      <c r="J34" s="1064"/>
      <c r="K34" s="1064"/>
      <c r="L34" s="1064"/>
      <c r="M34" s="1064"/>
      <c r="N34" s="1064"/>
      <c r="O34" s="1064"/>
      <c r="P34" s="1065"/>
      <c r="Q34" s="1069">
        <v>17772</v>
      </c>
      <c r="R34" s="1070"/>
      <c r="S34" s="1070"/>
      <c r="T34" s="1070"/>
      <c r="U34" s="1070"/>
      <c r="V34" s="1070">
        <v>17883</v>
      </c>
      <c r="W34" s="1070"/>
      <c r="X34" s="1070"/>
      <c r="Y34" s="1070"/>
      <c r="Z34" s="1070"/>
      <c r="AA34" s="1070">
        <v>-111</v>
      </c>
      <c r="AB34" s="1070"/>
      <c r="AC34" s="1070"/>
      <c r="AD34" s="1070"/>
      <c r="AE34" s="1071"/>
      <c r="AF34" s="1045">
        <v>5093</v>
      </c>
      <c r="AG34" s="1046"/>
      <c r="AH34" s="1046"/>
      <c r="AI34" s="1046"/>
      <c r="AJ34" s="1047"/>
      <c r="AK34" s="1006">
        <v>1571</v>
      </c>
      <c r="AL34" s="997"/>
      <c r="AM34" s="997"/>
      <c r="AN34" s="997"/>
      <c r="AO34" s="997"/>
      <c r="AP34" s="997">
        <v>8585</v>
      </c>
      <c r="AQ34" s="997"/>
      <c r="AR34" s="997"/>
      <c r="AS34" s="997"/>
      <c r="AT34" s="997"/>
      <c r="AU34" s="997">
        <v>1846</v>
      </c>
      <c r="AV34" s="997"/>
      <c r="AW34" s="997"/>
      <c r="AX34" s="997"/>
      <c r="AY34" s="997"/>
      <c r="AZ34" s="1068" t="s">
        <v>536</v>
      </c>
      <c r="BA34" s="1068"/>
      <c r="BB34" s="1068"/>
      <c r="BC34" s="1068"/>
      <c r="BD34" s="1068"/>
      <c r="BE34" s="1058" t="s">
        <v>389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371</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9750</v>
      </c>
      <c r="AG63" s="985"/>
      <c r="AH63" s="985"/>
      <c r="AI63" s="985"/>
      <c r="AJ63" s="1056"/>
      <c r="AK63" s="1057"/>
      <c r="AL63" s="989"/>
      <c r="AM63" s="989"/>
      <c r="AN63" s="989"/>
      <c r="AO63" s="989"/>
      <c r="AP63" s="985">
        <v>65338</v>
      </c>
      <c r="AQ63" s="985"/>
      <c r="AR63" s="985"/>
      <c r="AS63" s="985"/>
      <c r="AT63" s="985"/>
      <c r="AU63" s="985">
        <v>33514</v>
      </c>
      <c r="AV63" s="985"/>
      <c r="AW63" s="985"/>
      <c r="AX63" s="985"/>
      <c r="AY63" s="985"/>
      <c r="AZ63" s="1051"/>
      <c r="BA63" s="1051"/>
      <c r="BB63" s="1051"/>
      <c r="BC63" s="1051"/>
      <c r="BD63" s="1051"/>
      <c r="BE63" s="986"/>
      <c r="BF63" s="986"/>
      <c r="BG63" s="986"/>
      <c r="BH63" s="986"/>
      <c r="BI63" s="987"/>
      <c r="BJ63" s="1052" t="s">
        <v>221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375</v>
      </c>
      <c r="R66" s="1028"/>
      <c r="S66" s="1028"/>
      <c r="T66" s="1028"/>
      <c r="U66" s="1029"/>
      <c r="V66" s="1027" t="s">
        <v>376</v>
      </c>
      <c r="W66" s="1028"/>
      <c r="X66" s="1028"/>
      <c r="Y66" s="1028"/>
      <c r="Z66" s="1029"/>
      <c r="AA66" s="1027" t="s">
        <v>377</v>
      </c>
      <c r="AB66" s="1028"/>
      <c r="AC66" s="1028"/>
      <c r="AD66" s="1028"/>
      <c r="AE66" s="1029"/>
      <c r="AF66" s="1033" t="s">
        <v>378</v>
      </c>
      <c r="AG66" s="1034"/>
      <c r="AH66" s="1034"/>
      <c r="AI66" s="1034"/>
      <c r="AJ66" s="1035"/>
      <c r="AK66" s="1027" t="s">
        <v>379</v>
      </c>
      <c r="AL66" s="1022"/>
      <c r="AM66" s="1022"/>
      <c r="AN66" s="1022"/>
      <c r="AO66" s="1023"/>
      <c r="AP66" s="1027" t="s">
        <v>380</v>
      </c>
      <c r="AQ66" s="1028"/>
      <c r="AR66" s="1028"/>
      <c r="AS66" s="1028"/>
      <c r="AT66" s="1029"/>
      <c r="AU66" s="1027" t="s">
        <v>395</v>
      </c>
      <c r="AV66" s="1028"/>
      <c r="AW66" s="1028"/>
      <c r="AX66" s="1028"/>
      <c r="AY66" s="1029"/>
      <c r="AZ66" s="1027" t="s">
        <v>356</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2223</v>
      </c>
      <c r="R68" s="1008"/>
      <c r="S68" s="1008"/>
      <c r="T68" s="1008"/>
      <c r="U68" s="1008"/>
      <c r="V68" s="1008">
        <v>2156</v>
      </c>
      <c r="W68" s="1008"/>
      <c r="X68" s="1008"/>
      <c r="Y68" s="1008"/>
      <c r="Z68" s="1008"/>
      <c r="AA68" s="1008">
        <v>67</v>
      </c>
      <c r="AB68" s="1008"/>
      <c r="AC68" s="1008"/>
      <c r="AD68" s="1008"/>
      <c r="AE68" s="1008"/>
      <c r="AF68" s="1008">
        <v>67</v>
      </c>
      <c r="AG68" s="1008"/>
      <c r="AH68" s="1008"/>
      <c r="AI68" s="1008"/>
      <c r="AJ68" s="1008"/>
      <c r="AK68" s="1008">
        <v>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804096</v>
      </c>
      <c r="R69" s="997"/>
      <c r="S69" s="997"/>
      <c r="T69" s="997"/>
      <c r="U69" s="997"/>
      <c r="V69" s="997">
        <v>792077</v>
      </c>
      <c r="W69" s="997"/>
      <c r="X69" s="997"/>
      <c r="Y69" s="997"/>
      <c r="Z69" s="997"/>
      <c r="AA69" s="997">
        <v>12019</v>
      </c>
      <c r="AB69" s="997"/>
      <c r="AC69" s="997"/>
      <c r="AD69" s="997"/>
      <c r="AE69" s="997"/>
      <c r="AF69" s="997">
        <v>12019</v>
      </c>
      <c r="AG69" s="997"/>
      <c r="AH69" s="997"/>
      <c r="AI69" s="997"/>
      <c r="AJ69" s="997"/>
      <c r="AK69" s="997">
        <v>3394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371</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12086</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558</v>
      </c>
      <c r="CS102" s="977"/>
      <c r="CT102" s="977"/>
      <c r="CU102" s="977"/>
      <c r="CV102" s="978"/>
      <c r="CW102" s="976">
        <v>300</v>
      </c>
      <c r="CX102" s="977"/>
      <c r="CY102" s="977"/>
      <c r="CZ102" s="977"/>
      <c r="DA102" s="978"/>
      <c r="DB102" s="976" t="s">
        <v>552</v>
      </c>
      <c r="DC102" s="977"/>
      <c r="DD102" s="977"/>
      <c r="DE102" s="977"/>
      <c r="DF102" s="978"/>
      <c r="DG102" s="976" t="s">
        <v>552</v>
      </c>
      <c r="DH102" s="977"/>
      <c r="DI102" s="977"/>
      <c r="DJ102" s="977"/>
      <c r="DK102" s="978"/>
      <c r="DL102" s="976">
        <v>4575</v>
      </c>
      <c r="DM102" s="977"/>
      <c r="DN102" s="977"/>
      <c r="DO102" s="977"/>
      <c r="DP102" s="978"/>
      <c r="DQ102" s="976">
        <v>22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287</v>
      </c>
      <c r="AG109" s="918"/>
      <c r="AH109" s="918"/>
      <c r="AI109" s="918"/>
      <c r="AJ109" s="919"/>
      <c r="AK109" s="920" t="s">
        <v>286</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287</v>
      </c>
      <c r="BW109" s="918"/>
      <c r="BX109" s="918"/>
      <c r="BY109" s="918"/>
      <c r="BZ109" s="919"/>
      <c r="CA109" s="920" t="s">
        <v>286</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287</v>
      </c>
      <c r="DM109" s="918"/>
      <c r="DN109" s="918"/>
      <c r="DO109" s="918"/>
      <c r="DP109" s="919"/>
      <c r="DQ109" s="920" t="s">
        <v>286</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9384509</v>
      </c>
      <c r="AB110" s="903"/>
      <c r="AC110" s="903"/>
      <c r="AD110" s="903"/>
      <c r="AE110" s="904"/>
      <c r="AF110" s="905">
        <v>8723711</v>
      </c>
      <c r="AG110" s="903"/>
      <c r="AH110" s="903"/>
      <c r="AI110" s="903"/>
      <c r="AJ110" s="904"/>
      <c r="AK110" s="905">
        <v>8221286</v>
      </c>
      <c r="AL110" s="903"/>
      <c r="AM110" s="903"/>
      <c r="AN110" s="903"/>
      <c r="AO110" s="904"/>
      <c r="AP110" s="906">
        <v>11.1</v>
      </c>
      <c r="AQ110" s="907"/>
      <c r="AR110" s="907"/>
      <c r="AS110" s="907"/>
      <c r="AT110" s="908"/>
      <c r="AU110" s="950" t="s">
        <v>58</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72946128</v>
      </c>
      <c r="BR110" s="830"/>
      <c r="BS110" s="830"/>
      <c r="BT110" s="830"/>
      <c r="BU110" s="830"/>
      <c r="BV110" s="830">
        <v>70747741</v>
      </c>
      <c r="BW110" s="830"/>
      <c r="BX110" s="830"/>
      <c r="BY110" s="830"/>
      <c r="BZ110" s="830"/>
      <c r="CA110" s="830">
        <v>70334979</v>
      </c>
      <c r="CB110" s="830"/>
      <c r="CC110" s="830"/>
      <c r="CD110" s="830"/>
      <c r="CE110" s="830"/>
      <c r="CF110" s="891">
        <v>94.7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221</v>
      </c>
      <c r="DH110" s="830"/>
      <c r="DI110" s="830"/>
      <c r="DJ110" s="830"/>
      <c r="DK110" s="830"/>
      <c r="DL110" s="830" t="s">
        <v>221</v>
      </c>
      <c r="DM110" s="830"/>
      <c r="DN110" s="830"/>
      <c r="DO110" s="830"/>
      <c r="DP110" s="830"/>
      <c r="DQ110" s="830" t="s">
        <v>221</v>
      </c>
      <c r="DR110" s="830"/>
      <c r="DS110" s="830"/>
      <c r="DT110" s="830"/>
      <c r="DU110" s="830"/>
      <c r="DV110" s="831" t="s">
        <v>221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221</v>
      </c>
      <c r="AB111" s="939"/>
      <c r="AC111" s="939"/>
      <c r="AD111" s="939"/>
      <c r="AE111" s="940"/>
      <c r="AF111" s="941" t="s">
        <v>221</v>
      </c>
      <c r="AG111" s="939"/>
      <c r="AH111" s="939"/>
      <c r="AI111" s="939"/>
      <c r="AJ111" s="940"/>
      <c r="AK111" s="941" t="s">
        <v>221</v>
      </c>
      <c r="AL111" s="939"/>
      <c r="AM111" s="939"/>
      <c r="AN111" s="939"/>
      <c r="AO111" s="940"/>
      <c r="AP111" s="942" t="s">
        <v>221</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11061238</v>
      </c>
      <c r="BR111" s="801"/>
      <c r="BS111" s="801"/>
      <c r="BT111" s="801"/>
      <c r="BU111" s="801"/>
      <c r="BV111" s="801">
        <v>10563948</v>
      </c>
      <c r="BW111" s="801"/>
      <c r="BX111" s="801"/>
      <c r="BY111" s="801"/>
      <c r="BZ111" s="801"/>
      <c r="CA111" s="801">
        <v>10517239</v>
      </c>
      <c r="CB111" s="801"/>
      <c r="CC111" s="801"/>
      <c r="CD111" s="801"/>
      <c r="CE111" s="801"/>
      <c r="CF111" s="878">
        <v>14.2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221</v>
      </c>
      <c r="DH111" s="801"/>
      <c r="DI111" s="801"/>
      <c r="DJ111" s="801"/>
      <c r="DK111" s="801"/>
      <c r="DL111" s="801" t="s">
        <v>221</v>
      </c>
      <c r="DM111" s="801"/>
      <c r="DN111" s="801"/>
      <c r="DO111" s="801"/>
      <c r="DP111" s="801"/>
      <c r="DQ111" s="801" t="s">
        <v>221</v>
      </c>
      <c r="DR111" s="801"/>
      <c r="DS111" s="801"/>
      <c r="DT111" s="801"/>
      <c r="DU111" s="801"/>
      <c r="DV111" s="853" t="s">
        <v>221</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221</v>
      </c>
      <c r="AB112" s="814"/>
      <c r="AC112" s="814"/>
      <c r="AD112" s="814"/>
      <c r="AE112" s="815"/>
      <c r="AF112" s="816" t="s">
        <v>221</v>
      </c>
      <c r="AG112" s="814"/>
      <c r="AH112" s="814"/>
      <c r="AI112" s="814"/>
      <c r="AJ112" s="815"/>
      <c r="AK112" s="816" t="s">
        <v>221</v>
      </c>
      <c r="AL112" s="814"/>
      <c r="AM112" s="814"/>
      <c r="AN112" s="814"/>
      <c r="AO112" s="815"/>
      <c r="AP112" s="784" t="s">
        <v>221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34228822</v>
      </c>
      <c r="BR112" s="801"/>
      <c r="BS112" s="801"/>
      <c r="BT112" s="801"/>
      <c r="BU112" s="801"/>
      <c r="BV112" s="801">
        <v>32463512</v>
      </c>
      <c r="BW112" s="801"/>
      <c r="BX112" s="801"/>
      <c r="BY112" s="801"/>
      <c r="BZ112" s="801"/>
      <c r="CA112" s="801">
        <v>33811727</v>
      </c>
      <c r="CB112" s="801"/>
      <c r="CC112" s="801"/>
      <c r="CD112" s="801"/>
      <c r="CE112" s="801"/>
      <c r="CF112" s="878">
        <v>45.5</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221</v>
      </c>
      <c r="DH112" s="801"/>
      <c r="DI112" s="801"/>
      <c r="DJ112" s="801"/>
      <c r="DK112" s="801"/>
      <c r="DL112" s="801" t="s">
        <v>221</v>
      </c>
      <c r="DM112" s="801"/>
      <c r="DN112" s="801"/>
      <c r="DO112" s="801"/>
      <c r="DP112" s="801"/>
      <c r="DQ112" s="801" t="s">
        <v>221</v>
      </c>
      <c r="DR112" s="801"/>
      <c r="DS112" s="801"/>
      <c r="DT112" s="801"/>
      <c r="DU112" s="801"/>
      <c r="DV112" s="853" t="s">
        <v>221</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3588276</v>
      </c>
      <c r="AB113" s="939"/>
      <c r="AC113" s="939"/>
      <c r="AD113" s="939"/>
      <c r="AE113" s="940"/>
      <c r="AF113" s="941">
        <v>3502976</v>
      </c>
      <c r="AG113" s="939"/>
      <c r="AH113" s="939"/>
      <c r="AI113" s="939"/>
      <c r="AJ113" s="940"/>
      <c r="AK113" s="941">
        <v>3344395</v>
      </c>
      <c r="AL113" s="939"/>
      <c r="AM113" s="939"/>
      <c r="AN113" s="939"/>
      <c r="AO113" s="940"/>
      <c r="AP113" s="942">
        <v>4.5</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221</v>
      </c>
      <c r="BR113" s="801"/>
      <c r="BS113" s="801"/>
      <c r="BT113" s="801"/>
      <c r="BU113" s="801"/>
      <c r="BV113" s="801" t="s">
        <v>221</v>
      </c>
      <c r="BW113" s="801"/>
      <c r="BX113" s="801"/>
      <c r="BY113" s="801"/>
      <c r="BZ113" s="801"/>
      <c r="CA113" s="801" t="s">
        <v>221</v>
      </c>
      <c r="CB113" s="801"/>
      <c r="CC113" s="801"/>
      <c r="CD113" s="801"/>
      <c r="CE113" s="801"/>
      <c r="CF113" s="878" t="s">
        <v>221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221</v>
      </c>
      <c r="DH113" s="814"/>
      <c r="DI113" s="814"/>
      <c r="DJ113" s="814"/>
      <c r="DK113" s="815"/>
      <c r="DL113" s="816" t="s">
        <v>221</v>
      </c>
      <c r="DM113" s="814"/>
      <c r="DN113" s="814"/>
      <c r="DO113" s="814"/>
      <c r="DP113" s="815"/>
      <c r="DQ113" s="816" t="s">
        <v>221</v>
      </c>
      <c r="DR113" s="814"/>
      <c r="DS113" s="814"/>
      <c r="DT113" s="814"/>
      <c r="DU113" s="815"/>
      <c r="DV113" s="784" t="s">
        <v>221</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221</v>
      </c>
      <c r="AB114" s="814"/>
      <c r="AC114" s="814"/>
      <c r="AD114" s="814"/>
      <c r="AE114" s="815"/>
      <c r="AF114" s="816" t="s">
        <v>221</v>
      </c>
      <c r="AG114" s="814"/>
      <c r="AH114" s="814"/>
      <c r="AI114" s="814"/>
      <c r="AJ114" s="815"/>
      <c r="AK114" s="816" t="s">
        <v>221</v>
      </c>
      <c r="AL114" s="814"/>
      <c r="AM114" s="814"/>
      <c r="AN114" s="814"/>
      <c r="AO114" s="815"/>
      <c r="AP114" s="784" t="s">
        <v>221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20103220</v>
      </c>
      <c r="BR114" s="801"/>
      <c r="BS114" s="801"/>
      <c r="BT114" s="801"/>
      <c r="BU114" s="801"/>
      <c r="BV114" s="801">
        <v>18858540</v>
      </c>
      <c r="BW114" s="801"/>
      <c r="BX114" s="801"/>
      <c r="BY114" s="801"/>
      <c r="BZ114" s="801"/>
      <c r="CA114" s="801">
        <v>18108652</v>
      </c>
      <c r="CB114" s="801"/>
      <c r="CC114" s="801"/>
      <c r="CD114" s="801"/>
      <c r="CE114" s="801"/>
      <c r="CF114" s="878">
        <v>24.4</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221</v>
      </c>
      <c r="DH114" s="814"/>
      <c r="DI114" s="814"/>
      <c r="DJ114" s="814"/>
      <c r="DK114" s="815"/>
      <c r="DL114" s="816" t="s">
        <v>221</v>
      </c>
      <c r="DM114" s="814"/>
      <c r="DN114" s="814"/>
      <c r="DO114" s="814"/>
      <c r="DP114" s="815"/>
      <c r="DQ114" s="816" t="s">
        <v>221</v>
      </c>
      <c r="DR114" s="814"/>
      <c r="DS114" s="814"/>
      <c r="DT114" s="814"/>
      <c r="DU114" s="815"/>
      <c r="DV114" s="784" t="s">
        <v>221</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1133945</v>
      </c>
      <c r="AB115" s="939"/>
      <c r="AC115" s="939"/>
      <c r="AD115" s="939"/>
      <c r="AE115" s="940"/>
      <c r="AF115" s="941">
        <v>1355297</v>
      </c>
      <c r="AG115" s="939"/>
      <c r="AH115" s="939"/>
      <c r="AI115" s="939"/>
      <c r="AJ115" s="940"/>
      <c r="AK115" s="941">
        <v>859783</v>
      </c>
      <c r="AL115" s="939"/>
      <c r="AM115" s="939"/>
      <c r="AN115" s="939"/>
      <c r="AO115" s="940"/>
      <c r="AP115" s="942">
        <v>1.2</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27412</v>
      </c>
      <c r="BR115" s="801"/>
      <c r="BS115" s="801"/>
      <c r="BT115" s="801"/>
      <c r="BU115" s="801"/>
      <c r="BV115" s="801">
        <v>24833</v>
      </c>
      <c r="BW115" s="801"/>
      <c r="BX115" s="801"/>
      <c r="BY115" s="801"/>
      <c r="BZ115" s="801"/>
      <c r="CA115" s="801">
        <v>22266</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5873092</v>
      </c>
      <c r="DH115" s="814"/>
      <c r="DI115" s="814"/>
      <c r="DJ115" s="814"/>
      <c r="DK115" s="815"/>
      <c r="DL115" s="816">
        <v>5870690</v>
      </c>
      <c r="DM115" s="814"/>
      <c r="DN115" s="814"/>
      <c r="DO115" s="814"/>
      <c r="DP115" s="815"/>
      <c r="DQ115" s="816">
        <v>6568036</v>
      </c>
      <c r="DR115" s="814"/>
      <c r="DS115" s="814"/>
      <c r="DT115" s="814"/>
      <c r="DU115" s="815"/>
      <c r="DV115" s="784">
        <v>8.8000000000000007</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221</v>
      </c>
      <c r="AB116" s="814"/>
      <c r="AC116" s="814"/>
      <c r="AD116" s="814"/>
      <c r="AE116" s="815"/>
      <c r="AF116" s="816" t="s">
        <v>221</v>
      </c>
      <c r="AG116" s="814"/>
      <c r="AH116" s="814"/>
      <c r="AI116" s="814"/>
      <c r="AJ116" s="815"/>
      <c r="AK116" s="816" t="s">
        <v>221</v>
      </c>
      <c r="AL116" s="814"/>
      <c r="AM116" s="814"/>
      <c r="AN116" s="814"/>
      <c r="AO116" s="815"/>
      <c r="AP116" s="784" t="s">
        <v>221</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221</v>
      </c>
      <c r="BR116" s="801"/>
      <c r="BS116" s="801"/>
      <c r="BT116" s="801"/>
      <c r="BU116" s="801"/>
      <c r="BV116" s="801" t="s">
        <v>221</v>
      </c>
      <c r="BW116" s="801"/>
      <c r="BX116" s="801"/>
      <c r="BY116" s="801"/>
      <c r="BZ116" s="801"/>
      <c r="CA116" s="801" t="s">
        <v>221</v>
      </c>
      <c r="CB116" s="801"/>
      <c r="CC116" s="801"/>
      <c r="CD116" s="801"/>
      <c r="CE116" s="801"/>
      <c r="CF116" s="878" t="s">
        <v>221</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221</v>
      </c>
      <c r="DH116" s="814"/>
      <c r="DI116" s="814"/>
      <c r="DJ116" s="814"/>
      <c r="DK116" s="815"/>
      <c r="DL116" s="816" t="s">
        <v>221</v>
      </c>
      <c r="DM116" s="814"/>
      <c r="DN116" s="814"/>
      <c r="DO116" s="814"/>
      <c r="DP116" s="815"/>
      <c r="DQ116" s="816" t="s">
        <v>221</v>
      </c>
      <c r="DR116" s="814"/>
      <c r="DS116" s="814"/>
      <c r="DT116" s="814"/>
      <c r="DU116" s="815"/>
      <c r="DV116" s="784" t="s">
        <v>221</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14106730</v>
      </c>
      <c r="AB117" s="925"/>
      <c r="AC117" s="925"/>
      <c r="AD117" s="925"/>
      <c r="AE117" s="926"/>
      <c r="AF117" s="928">
        <v>13581984</v>
      </c>
      <c r="AG117" s="925"/>
      <c r="AH117" s="925"/>
      <c r="AI117" s="925"/>
      <c r="AJ117" s="926"/>
      <c r="AK117" s="928">
        <v>12425464</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221</v>
      </c>
      <c r="BR117" s="888"/>
      <c r="BS117" s="888"/>
      <c r="BT117" s="888"/>
      <c r="BU117" s="888"/>
      <c r="BV117" s="888" t="s">
        <v>221</v>
      </c>
      <c r="BW117" s="888"/>
      <c r="BX117" s="888"/>
      <c r="BY117" s="888"/>
      <c r="BZ117" s="888"/>
      <c r="CA117" s="888" t="s">
        <v>221</v>
      </c>
      <c r="CB117" s="888"/>
      <c r="CC117" s="888"/>
      <c r="CD117" s="888"/>
      <c r="CE117" s="888"/>
      <c r="CF117" s="878" t="s">
        <v>221</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221</v>
      </c>
      <c r="DH117" s="814"/>
      <c r="DI117" s="814"/>
      <c r="DJ117" s="814"/>
      <c r="DK117" s="815"/>
      <c r="DL117" s="816" t="s">
        <v>221</v>
      </c>
      <c r="DM117" s="814"/>
      <c r="DN117" s="814"/>
      <c r="DO117" s="814"/>
      <c r="DP117" s="815"/>
      <c r="DQ117" s="816" t="s">
        <v>221</v>
      </c>
      <c r="DR117" s="814"/>
      <c r="DS117" s="814"/>
      <c r="DT117" s="814"/>
      <c r="DU117" s="815"/>
      <c r="DV117" s="784" t="s">
        <v>221</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287</v>
      </c>
      <c r="AG118" s="918"/>
      <c r="AH118" s="918"/>
      <c r="AI118" s="918"/>
      <c r="AJ118" s="919"/>
      <c r="AK118" s="920" t="s">
        <v>286</v>
      </c>
      <c r="AL118" s="918"/>
      <c r="AM118" s="918"/>
      <c r="AN118" s="918"/>
      <c r="AO118" s="919"/>
      <c r="AP118" s="921" t="s">
        <v>406</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434</v>
      </c>
      <c r="BP118" s="868"/>
      <c r="BQ118" s="887">
        <v>138366820</v>
      </c>
      <c r="BR118" s="888"/>
      <c r="BS118" s="888"/>
      <c r="BT118" s="888"/>
      <c r="BU118" s="888"/>
      <c r="BV118" s="888">
        <v>132658574</v>
      </c>
      <c r="BW118" s="888"/>
      <c r="BX118" s="888"/>
      <c r="BY118" s="888"/>
      <c r="BZ118" s="888"/>
      <c r="CA118" s="888">
        <v>132794863</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221</v>
      </c>
      <c r="DH118" s="814"/>
      <c r="DI118" s="814"/>
      <c r="DJ118" s="814"/>
      <c r="DK118" s="815"/>
      <c r="DL118" s="816" t="s">
        <v>221</v>
      </c>
      <c r="DM118" s="814"/>
      <c r="DN118" s="814"/>
      <c r="DO118" s="814"/>
      <c r="DP118" s="815"/>
      <c r="DQ118" s="816" t="s">
        <v>221</v>
      </c>
      <c r="DR118" s="814"/>
      <c r="DS118" s="814"/>
      <c r="DT118" s="814"/>
      <c r="DU118" s="815"/>
      <c r="DV118" s="784" t="s">
        <v>221</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221</v>
      </c>
      <c r="AB119" s="903"/>
      <c r="AC119" s="903"/>
      <c r="AD119" s="903"/>
      <c r="AE119" s="904"/>
      <c r="AF119" s="905" t="s">
        <v>221</v>
      </c>
      <c r="AG119" s="903"/>
      <c r="AH119" s="903"/>
      <c r="AI119" s="903"/>
      <c r="AJ119" s="904"/>
      <c r="AK119" s="905" t="s">
        <v>221</v>
      </c>
      <c r="AL119" s="903"/>
      <c r="AM119" s="903"/>
      <c r="AN119" s="903"/>
      <c r="AO119" s="904"/>
      <c r="AP119" s="906" t="s">
        <v>221</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17293346</v>
      </c>
      <c r="BR119" s="830"/>
      <c r="BS119" s="830"/>
      <c r="BT119" s="830"/>
      <c r="BU119" s="830"/>
      <c r="BV119" s="830">
        <v>22694018</v>
      </c>
      <c r="BW119" s="830"/>
      <c r="BX119" s="830"/>
      <c r="BY119" s="830"/>
      <c r="BZ119" s="830"/>
      <c r="CA119" s="830">
        <v>22026727</v>
      </c>
      <c r="CB119" s="830"/>
      <c r="CC119" s="830"/>
      <c r="CD119" s="830"/>
      <c r="CE119" s="830"/>
      <c r="CF119" s="891">
        <v>29.7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5188146</v>
      </c>
      <c r="DH119" s="747"/>
      <c r="DI119" s="747"/>
      <c r="DJ119" s="747"/>
      <c r="DK119" s="748"/>
      <c r="DL119" s="749">
        <v>4693258</v>
      </c>
      <c r="DM119" s="747"/>
      <c r="DN119" s="747"/>
      <c r="DO119" s="747"/>
      <c r="DP119" s="748"/>
      <c r="DQ119" s="749">
        <v>3949203</v>
      </c>
      <c r="DR119" s="747"/>
      <c r="DS119" s="747"/>
      <c r="DT119" s="747"/>
      <c r="DU119" s="748"/>
      <c r="DV119" s="837">
        <v>5.3</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221</v>
      </c>
      <c r="AB120" s="814"/>
      <c r="AC120" s="814"/>
      <c r="AD120" s="814"/>
      <c r="AE120" s="815"/>
      <c r="AF120" s="816" t="s">
        <v>221</v>
      </c>
      <c r="AG120" s="814"/>
      <c r="AH120" s="814"/>
      <c r="AI120" s="814"/>
      <c r="AJ120" s="815"/>
      <c r="AK120" s="816" t="s">
        <v>221</v>
      </c>
      <c r="AL120" s="814"/>
      <c r="AM120" s="814"/>
      <c r="AN120" s="814"/>
      <c r="AO120" s="815"/>
      <c r="AP120" s="784" t="s">
        <v>221</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31864300</v>
      </c>
      <c r="BR120" s="801"/>
      <c r="BS120" s="801"/>
      <c r="BT120" s="801"/>
      <c r="BU120" s="801"/>
      <c r="BV120" s="801">
        <v>29153762</v>
      </c>
      <c r="BW120" s="801"/>
      <c r="BX120" s="801"/>
      <c r="BY120" s="801"/>
      <c r="BZ120" s="801"/>
      <c r="CA120" s="801">
        <v>28979922</v>
      </c>
      <c r="CB120" s="801"/>
      <c r="CC120" s="801"/>
      <c r="CD120" s="801"/>
      <c r="CE120" s="801"/>
      <c r="CF120" s="878">
        <v>39</v>
      </c>
      <c r="CG120" s="879"/>
      <c r="CH120" s="879"/>
      <c r="CI120" s="879"/>
      <c r="CJ120" s="879"/>
      <c r="CK120" s="880" t="s">
        <v>440</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32982579</v>
      </c>
      <c r="DH120" s="830"/>
      <c r="DI120" s="830"/>
      <c r="DJ120" s="830"/>
      <c r="DK120" s="830"/>
      <c r="DL120" s="830">
        <v>31540072</v>
      </c>
      <c r="DM120" s="830"/>
      <c r="DN120" s="830"/>
      <c r="DO120" s="830"/>
      <c r="DP120" s="830"/>
      <c r="DQ120" s="830">
        <v>31668175</v>
      </c>
      <c r="DR120" s="830"/>
      <c r="DS120" s="830"/>
      <c r="DT120" s="830"/>
      <c r="DU120" s="830"/>
      <c r="DV120" s="831">
        <v>42.7</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221</v>
      </c>
      <c r="AB121" s="814"/>
      <c r="AC121" s="814"/>
      <c r="AD121" s="814"/>
      <c r="AE121" s="815"/>
      <c r="AF121" s="816" t="s">
        <v>221</v>
      </c>
      <c r="AG121" s="814"/>
      <c r="AH121" s="814"/>
      <c r="AI121" s="814"/>
      <c r="AJ121" s="815"/>
      <c r="AK121" s="816" t="s">
        <v>221</v>
      </c>
      <c r="AL121" s="814"/>
      <c r="AM121" s="814"/>
      <c r="AN121" s="814"/>
      <c r="AO121" s="815"/>
      <c r="AP121" s="784" t="s">
        <v>221</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76955069</v>
      </c>
      <c r="BR121" s="888"/>
      <c r="BS121" s="888"/>
      <c r="BT121" s="888"/>
      <c r="BU121" s="888"/>
      <c r="BV121" s="888">
        <v>72161391</v>
      </c>
      <c r="BW121" s="888"/>
      <c r="BX121" s="888"/>
      <c r="BY121" s="888"/>
      <c r="BZ121" s="888"/>
      <c r="CA121" s="888">
        <v>68141275</v>
      </c>
      <c r="CB121" s="888"/>
      <c r="CC121" s="888"/>
      <c r="CD121" s="888"/>
      <c r="CE121" s="888"/>
      <c r="CF121" s="889">
        <v>91.8</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717969</v>
      </c>
      <c r="DH121" s="801"/>
      <c r="DI121" s="801"/>
      <c r="DJ121" s="801"/>
      <c r="DK121" s="801"/>
      <c r="DL121" s="801">
        <v>923440</v>
      </c>
      <c r="DM121" s="801"/>
      <c r="DN121" s="801"/>
      <c r="DO121" s="801"/>
      <c r="DP121" s="801"/>
      <c r="DQ121" s="801">
        <v>1845842</v>
      </c>
      <c r="DR121" s="801"/>
      <c r="DS121" s="801"/>
      <c r="DT121" s="801"/>
      <c r="DU121" s="801"/>
      <c r="DV121" s="853">
        <v>2.5</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221</v>
      </c>
      <c r="AB122" s="814"/>
      <c r="AC122" s="814"/>
      <c r="AD122" s="814"/>
      <c r="AE122" s="815"/>
      <c r="AF122" s="816" t="s">
        <v>221</v>
      </c>
      <c r="AG122" s="814"/>
      <c r="AH122" s="814"/>
      <c r="AI122" s="814"/>
      <c r="AJ122" s="815"/>
      <c r="AK122" s="816" t="s">
        <v>221</v>
      </c>
      <c r="AL122" s="814"/>
      <c r="AM122" s="814"/>
      <c r="AN122" s="814"/>
      <c r="AO122" s="815"/>
      <c r="AP122" s="784" t="s">
        <v>221</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443</v>
      </c>
      <c r="BP122" s="868"/>
      <c r="BQ122" s="869">
        <v>126112715</v>
      </c>
      <c r="BR122" s="870"/>
      <c r="BS122" s="870"/>
      <c r="BT122" s="870"/>
      <c r="BU122" s="870"/>
      <c r="BV122" s="870">
        <v>124009171</v>
      </c>
      <c r="BW122" s="870"/>
      <c r="BX122" s="870"/>
      <c r="BY122" s="870"/>
      <c r="BZ122" s="870"/>
      <c r="CA122" s="870">
        <v>119147924</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528274</v>
      </c>
      <c r="DH122" s="801"/>
      <c r="DI122" s="801"/>
      <c r="DJ122" s="801"/>
      <c r="DK122" s="801"/>
      <c r="DL122" s="801" t="s">
        <v>221</v>
      </c>
      <c r="DM122" s="801"/>
      <c r="DN122" s="801"/>
      <c r="DO122" s="801"/>
      <c r="DP122" s="801"/>
      <c r="DQ122" s="801">
        <v>297710</v>
      </c>
      <c r="DR122" s="801"/>
      <c r="DS122" s="801"/>
      <c r="DT122" s="801"/>
      <c r="DU122" s="801"/>
      <c r="DV122" s="853">
        <v>0.4</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221</v>
      </c>
      <c r="AB123" s="814"/>
      <c r="AC123" s="814"/>
      <c r="AD123" s="814"/>
      <c r="AE123" s="815"/>
      <c r="AF123" s="816" t="s">
        <v>221</v>
      </c>
      <c r="AG123" s="814"/>
      <c r="AH123" s="814"/>
      <c r="AI123" s="814"/>
      <c r="AJ123" s="815"/>
      <c r="AK123" s="816" t="s">
        <v>221</v>
      </c>
      <c r="AL123" s="814"/>
      <c r="AM123" s="814"/>
      <c r="AN123" s="814"/>
      <c r="AO123" s="815"/>
      <c r="AP123" s="784" t="s">
        <v>221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17.7</v>
      </c>
      <c r="BR123" s="862"/>
      <c r="BS123" s="862"/>
      <c r="BT123" s="862"/>
      <c r="BU123" s="862"/>
      <c r="BV123" s="862">
        <v>11.3</v>
      </c>
      <c r="BW123" s="862"/>
      <c r="BX123" s="862"/>
      <c r="BY123" s="862"/>
      <c r="BZ123" s="862"/>
      <c r="CA123" s="862">
        <v>18.3</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t="s">
        <v>221</v>
      </c>
      <c r="DH123" s="814"/>
      <c r="DI123" s="814"/>
      <c r="DJ123" s="814"/>
      <c r="DK123" s="815"/>
      <c r="DL123" s="816" t="s">
        <v>221</v>
      </c>
      <c r="DM123" s="814"/>
      <c r="DN123" s="814"/>
      <c r="DO123" s="814"/>
      <c r="DP123" s="815"/>
      <c r="DQ123" s="816" t="s">
        <v>221</v>
      </c>
      <c r="DR123" s="814"/>
      <c r="DS123" s="814"/>
      <c r="DT123" s="814"/>
      <c r="DU123" s="815"/>
      <c r="DV123" s="784" t="s">
        <v>221</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221</v>
      </c>
      <c r="AB124" s="814"/>
      <c r="AC124" s="814"/>
      <c r="AD124" s="814"/>
      <c r="AE124" s="815"/>
      <c r="AF124" s="816" t="s">
        <v>221</v>
      </c>
      <c r="AG124" s="814"/>
      <c r="AH124" s="814"/>
      <c r="AI124" s="814"/>
      <c r="AJ124" s="815"/>
      <c r="AK124" s="816" t="s">
        <v>221</v>
      </c>
      <c r="AL124" s="814"/>
      <c r="AM124" s="814"/>
      <c r="AN124" s="814"/>
      <c r="AO124" s="815"/>
      <c r="AP124" s="784" t="s">
        <v>221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221</v>
      </c>
      <c r="DH124" s="747"/>
      <c r="DI124" s="747"/>
      <c r="DJ124" s="747"/>
      <c r="DK124" s="748"/>
      <c r="DL124" s="749" t="s">
        <v>221</v>
      </c>
      <c r="DM124" s="747"/>
      <c r="DN124" s="747"/>
      <c r="DO124" s="747"/>
      <c r="DP124" s="748"/>
      <c r="DQ124" s="749" t="s">
        <v>221</v>
      </c>
      <c r="DR124" s="747"/>
      <c r="DS124" s="747"/>
      <c r="DT124" s="747"/>
      <c r="DU124" s="748"/>
      <c r="DV124" s="837" t="s">
        <v>221</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221</v>
      </c>
      <c r="AB125" s="814"/>
      <c r="AC125" s="814"/>
      <c r="AD125" s="814"/>
      <c r="AE125" s="815"/>
      <c r="AF125" s="816" t="s">
        <v>221</v>
      </c>
      <c r="AG125" s="814"/>
      <c r="AH125" s="814"/>
      <c r="AI125" s="814"/>
      <c r="AJ125" s="815"/>
      <c r="AK125" s="816" t="s">
        <v>221</v>
      </c>
      <c r="AL125" s="814"/>
      <c r="AM125" s="814"/>
      <c r="AN125" s="814"/>
      <c r="AO125" s="815"/>
      <c r="AP125" s="784" t="s">
        <v>221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221</v>
      </c>
      <c r="DH125" s="830"/>
      <c r="DI125" s="830"/>
      <c r="DJ125" s="830"/>
      <c r="DK125" s="830"/>
      <c r="DL125" s="830" t="s">
        <v>221</v>
      </c>
      <c r="DM125" s="830"/>
      <c r="DN125" s="830"/>
      <c r="DO125" s="830"/>
      <c r="DP125" s="830"/>
      <c r="DQ125" s="830" t="s">
        <v>221</v>
      </c>
      <c r="DR125" s="830"/>
      <c r="DS125" s="830"/>
      <c r="DT125" s="830"/>
      <c r="DU125" s="830"/>
      <c r="DV125" s="831" t="s">
        <v>221</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1133945</v>
      </c>
      <c r="AB126" s="814"/>
      <c r="AC126" s="814"/>
      <c r="AD126" s="814"/>
      <c r="AE126" s="815"/>
      <c r="AF126" s="816">
        <v>1355297</v>
      </c>
      <c r="AG126" s="814"/>
      <c r="AH126" s="814"/>
      <c r="AI126" s="814"/>
      <c r="AJ126" s="815"/>
      <c r="AK126" s="816">
        <v>859783</v>
      </c>
      <c r="AL126" s="814"/>
      <c r="AM126" s="814"/>
      <c r="AN126" s="814"/>
      <c r="AO126" s="815"/>
      <c r="AP126" s="784">
        <v>1.2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221</v>
      </c>
      <c r="DH126" s="801"/>
      <c r="DI126" s="801"/>
      <c r="DJ126" s="801"/>
      <c r="DK126" s="801"/>
      <c r="DL126" s="801" t="s">
        <v>221</v>
      </c>
      <c r="DM126" s="801"/>
      <c r="DN126" s="801"/>
      <c r="DO126" s="801"/>
      <c r="DP126" s="801"/>
      <c r="DQ126" s="801" t="s">
        <v>221</v>
      </c>
      <c r="DR126" s="801"/>
      <c r="DS126" s="801"/>
      <c r="DT126" s="801"/>
      <c r="DU126" s="801"/>
      <c r="DV126" s="853" t="s">
        <v>221</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221</v>
      </c>
      <c r="AB127" s="814"/>
      <c r="AC127" s="814"/>
      <c r="AD127" s="814"/>
      <c r="AE127" s="815"/>
      <c r="AF127" s="816" t="s">
        <v>221</v>
      </c>
      <c r="AG127" s="814"/>
      <c r="AH127" s="814"/>
      <c r="AI127" s="814"/>
      <c r="AJ127" s="815"/>
      <c r="AK127" s="816" t="s">
        <v>221</v>
      </c>
      <c r="AL127" s="814"/>
      <c r="AM127" s="814"/>
      <c r="AN127" s="814"/>
      <c r="AO127" s="815"/>
      <c r="AP127" s="784" t="s">
        <v>221</v>
      </c>
      <c r="AQ127" s="785"/>
      <c r="AR127" s="785"/>
      <c r="AS127" s="785"/>
      <c r="AT127" s="786"/>
      <c r="AU127" s="233"/>
      <c r="AV127" s="233"/>
      <c r="AW127" s="233"/>
      <c r="AX127" s="787" t="s">
        <v>454</v>
      </c>
      <c r="AY127" s="788"/>
      <c r="AZ127" s="788"/>
      <c r="BA127" s="788"/>
      <c r="BB127" s="788"/>
      <c r="BC127" s="788"/>
      <c r="BD127" s="788"/>
      <c r="BE127" s="789"/>
      <c r="BF127" s="790" t="s">
        <v>221</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27412</v>
      </c>
      <c r="DH127" s="850"/>
      <c r="DI127" s="850"/>
      <c r="DJ127" s="850"/>
      <c r="DK127" s="850"/>
      <c r="DL127" s="850">
        <v>24833</v>
      </c>
      <c r="DM127" s="850"/>
      <c r="DN127" s="850"/>
      <c r="DO127" s="850"/>
      <c r="DP127" s="850"/>
      <c r="DQ127" s="850">
        <v>22266</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3507282</v>
      </c>
      <c r="AB128" s="754"/>
      <c r="AC128" s="754"/>
      <c r="AD128" s="754"/>
      <c r="AE128" s="755"/>
      <c r="AF128" s="756">
        <v>3345184</v>
      </c>
      <c r="AG128" s="754"/>
      <c r="AH128" s="754"/>
      <c r="AI128" s="754"/>
      <c r="AJ128" s="755"/>
      <c r="AK128" s="756">
        <v>3644524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221</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77914735</v>
      </c>
      <c r="AB129" s="814"/>
      <c r="AC129" s="814"/>
      <c r="AD129" s="814"/>
      <c r="AE129" s="815"/>
      <c r="AF129" s="816">
        <v>85326366</v>
      </c>
      <c r="AG129" s="814"/>
      <c r="AH129" s="814"/>
      <c r="AI129" s="814"/>
      <c r="AJ129" s="815"/>
      <c r="AK129" s="816">
        <v>81984915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8860536</v>
      </c>
      <c r="AB130" s="814"/>
      <c r="AC130" s="814"/>
      <c r="AD130" s="814"/>
      <c r="AE130" s="815"/>
      <c r="AF130" s="816">
        <v>8870746</v>
      </c>
      <c r="AG130" s="814"/>
      <c r="AH130" s="814"/>
      <c r="AI130" s="814"/>
      <c r="AJ130" s="815"/>
      <c r="AK130" s="816">
        <v>7750553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69054199</v>
      </c>
      <c r="AB131" s="747"/>
      <c r="AC131" s="747"/>
      <c r="AD131" s="747"/>
      <c r="AE131" s="748"/>
      <c r="AF131" s="749">
        <v>76455620</v>
      </c>
      <c r="AG131" s="747"/>
      <c r="AH131" s="747"/>
      <c r="AI131" s="747"/>
      <c r="AJ131" s="748"/>
      <c r="AK131" s="749">
        <v>74234362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2.518184303</v>
      </c>
      <c r="AB132" s="770"/>
      <c r="AC132" s="770"/>
      <c r="AD132" s="770"/>
      <c r="AE132" s="771"/>
      <c r="AF132" s="772">
        <v>1.786728039</v>
      </c>
      <c r="AG132" s="770"/>
      <c r="AH132" s="770"/>
      <c r="AI132" s="770"/>
      <c r="AJ132" s="771"/>
      <c r="AK132" s="772">
        <v>1.38801839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2.2999999999999998</v>
      </c>
      <c r="AB133" s="779"/>
      <c r="AC133" s="779"/>
      <c r="AD133" s="779"/>
      <c r="AE133" s="780"/>
      <c r="AF133" s="778">
        <v>2.2000000000000002</v>
      </c>
      <c r="AG133" s="779"/>
      <c r="AH133" s="779"/>
      <c r="AI133" s="779"/>
      <c r="AJ133" s="780"/>
      <c r="AK133" s="778">
        <v>1.8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25634826</v>
      </c>
      <c r="L9" s="264">
        <v>60172</v>
      </c>
      <c r="M9" s="265">
        <v>57502</v>
      </c>
      <c r="N9" s="266">
        <v>4.5999999999999996</v>
      </c>
    </row>
    <row r="10" spans="1:16">
      <c r="A10" s="248"/>
      <c r="B10" s="244"/>
      <c r="C10" s="244"/>
      <c r="D10" s="244"/>
      <c r="E10" s="244"/>
      <c r="F10" s="244"/>
      <c r="G10" s="1163" t="s">
        <v>476</v>
      </c>
      <c r="H10" s="1164"/>
      <c r="I10" s="1164"/>
      <c r="J10" s="1165"/>
      <c r="K10" s="267">
        <v>734200</v>
      </c>
      <c r="L10" s="268">
        <v>1723</v>
      </c>
      <c r="M10" s="269">
        <v>3770</v>
      </c>
      <c r="N10" s="270">
        <v>-54.3</v>
      </c>
    </row>
    <row r="11" spans="1:16" ht="13.5" customHeight="1">
      <c r="A11" s="248"/>
      <c r="B11" s="244"/>
      <c r="C11" s="244"/>
      <c r="D11" s="244"/>
      <c r="E11" s="244"/>
      <c r="F11" s="244"/>
      <c r="G11" s="1163" t="s">
        <v>477</v>
      </c>
      <c r="H11" s="1164"/>
      <c r="I11" s="1164"/>
      <c r="J11" s="1165"/>
      <c r="K11" s="267">
        <v>43</v>
      </c>
      <c r="L11" s="268">
        <v>0</v>
      </c>
      <c r="M11" s="269">
        <v>1760</v>
      </c>
      <c r="N11" s="270">
        <v>-100</v>
      </c>
    </row>
    <row r="12" spans="1:16" ht="13.5" customHeight="1">
      <c r="A12" s="248"/>
      <c r="B12" s="244"/>
      <c r="C12" s="244"/>
      <c r="D12" s="244"/>
      <c r="E12" s="244"/>
      <c r="F12" s="244"/>
      <c r="G12" s="1163" t="s">
        <v>478</v>
      </c>
      <c r="H12" s="1164"/>
      <c r="I12" s="1164"/>
      <c r="J12" s="1165"/>
      <c r="K12" s="267">
        <v>1102493</v>
      </c>
      <c r="L12" s="268">
        <v>2588</v>
      </c>
      <c r="M12" s="269">
        <v>849</v>
      </c>
      <c r="N12" s="270">
        <v>204.8</v>
      </c>
    </row>
    <row r="13" spans="1:16" ht="13.5" customHeight="1">
      <c r="A13" s="248"/>
      <c r="B13" s="244"/>
      <c r="C13" s="244"/>
      <c r="D13" s="244"/>
      <c r="E13" s="244"/>
      <c r="F13" s="244"/>
      <c r="G13" s="1163" t="s">
        <v>479</v>
      </c>
      <c r="H13" s="1164"/>
      <c r="I13" s="1164"/>
      <c r="J13" s="1165"/>
      <c r="K13" s="267" t="s">
        <v>480</v>
      </c>
      <c r="L13" s="268" t="s">
        <v>480</v>
      </c>
      <c r="M13" s="269">
        <v>27</v>
      </c>
      <c r="N13" s="270" t="s">
        <v>480</v>
      </c>
    </row>
    <row r="14" spans="1:16" ht="13.5" customHeight="1">
      <c r="A14" s="248"/>
      <c r="B14" s="244"/>
      <c r="C14" s="244"/>
      <c r="D14" s="244"/>
      <c r="E14" s="244"/>
      <c r="F14" s="244"/>
      <c r="G14" s="1163" t="s">
        <v>481</v>
      </c>
      <c r="H14" s="1164"/>
      <c r="I14" s="1164"/>
      <c r="J14" s="1165"/>
      <c r="K14" s="267">
        <v>870962</v>
      </c>
      <c r="L14" s="268">
        <v>2044</v>
      </c>
      <c r="M14" s="269">
        <v>2523</v>
      </c>
      <c r="N14" s="270">
        <v>-19</v>
      </c>
    </row>
    <row r="15" spans="1:16" ht="13.5" customHeight="1">
      <c r="A15" s="248"/>
      <c r="B15" s="244"/>
      <c r="C15" s="244"/>
      <c r="D15" s="244"/>
      <c r="E15" s="244"/>
      <c r="F15" s="244"/>
      <c r="G15" s="1163" t="s">
        <v>482</v>
      </c>
      <c r="H15" s="1164"/>
      <c r="I15" s="1164"/>
      <c r="J15" s="1165"/>
      <c r="K15" s="267">
        <v>411582</v>
      </c>
      <c r="L15" s="268">
        <v>966</v>
      </c>
      <c r="M15" s="269">
        <v>1457</v>
      </c>
      <c r="N15" s="270">
        <v>-33.700000000000003</v>
      </c>
    </row>
    <row r="16" spans="1:16">
      <c r="A16" s="248"/>
      <c r="B16" s="244"/>
      <c r="C16" s="244"/>
      <c r="D16" s="244"/>
      <c r="E16" s="244"/>
      <c r="F16" s="244"/>
      <c r="G16" s="1166" t="s">
        <v>483</v>
      </c>
      <c r="H16" s="1167"/>
      <c r="I16" s="1167"/>
      <c r="J16" s="1168"/>
      <c r="K16" s="268">
        <v>-1616328</v>
      </c>
      <c r="L16" s="268">
        <v>-3794</v>
      </c>
      <c r="M16" s="269">
        <v>-5099</v>
      </c>
      <c r="N16" s="270">
        <v>-25.6</v>
      </c>
    </row>
    <row r="17" spans="1:16">
      <c r="A17" s="248"/>
      <c r="B17" s="244"/>
      <c r="C17" s="244"/>
      <c r="D17" s="244"/>
      <c r="E17" s="244"/>
      <c r="F17" s="244"/>
      <c r="G17" s="1166" t="s">
        <v>169</v>
      </c>
      <c r="H17" s="1167"/>
      <c r="I17" s="1167"/>
      <c r="J17" s="1168"/>
      <c r="K17" s="268">
        <v>27137778</v>
      </c>
      <c r="L17" s="268">
        <v>63700</v>
      </c>
      <c r="M17" s="269">
        <v>62790</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0" t="s">
        <v>488</v>
      </c>
      <c r="H21" s="1161"/>
      <c r="I21" s="1161"/>
      <c r="J21" s="1162"/>
      <c r="K21" s="280">
        <v>6.15</v>
      </c>
      <c r="L21" s="281">
        <v>6.21</v>
      </c>
      <c r="M21" s="282">
        <v>-0.06</v>
      </c>
      <c r="N21" s="249"/>
      <c r="O21" s="283"/>
      <c r="P21" s="279"/>
    </row>
    <row r="22" spans="1:16" s="284" customFormat="1">
      <c r="A22" s="279"/>
      <c r="B22" s="249"/>
      <c r="C22" s="249"/>
      <c r="D22" s="249"/>
      <c r="E22" s="249"/>
      <c r="F22" s="249"/>
      <c r="G22" s="1160" t="s">
        <v>489</v>
      </c>
      <c r="H22" s="1161"/>
      <c r="I22" s="1161"/>
      <c r="J22" s="1162"/>
      <c r="K22" s="285">
        <v>102.3</v>
      </c>
      <c r="L22" s="286">
        <v>100.9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493</v>
      </c>
      <c r="H32" s="1152"/>
      <c r="I32" s="1152"/>
      <c r="J32" s="1153"/>
      <c r="K32" s="294">
        <v>8221286</v>
      </c>
      <c r="L32" s="294">
        <v>19298</v>
      </c>
      <c r="M32" s="295">
        <v>28154</v>
      </c>
      <c r="N32" s="296">
        <v>-31.5</v>
      </c>
    </row>
    <row r="33" spans="1:16" ht="13.5" customHeight="1">
      <c r="A33" s="248"/>
      <c r="B33" s="244"/>
      <c r="C33" s="244"/>
      <c r="D33" s="244"/>
      <c r="E33" s="244"/>
      <c r="F33" s="244"/>
      <c r="G33" s="1151" t="s">
        <v>494</v>
      </c>
      <c r="H33" s="1152"/>
      <c r="I33" s="1152"/>
      <c r="J33" s="1153"/>
      <c r="K33" s="294" t="s">
        <v>480</v>
      </c>
      <c r="L33" s="294" t="s">
        <v>480</v>
      </c>
      <c r="M33" s="295" t="s">
        <v>480</v>
      </c>
      <c r="N33" s="296" t="s">
        <v>480</v>
      </c>
    </row>
    <row r="34" spans="1:16" ht="27" customHeight="1">
      <c r="A34" s="248"/>
      <c r="B34" s="244"/>
      <c r="C34" s="244"/>
      <c r="D34" s="244"/>
      <c r="E34" s="244"/>
      <c r="F34" s="244"/>
      <c r="G34" s="1151" t="s">
        <v>495</v>
      </c>
      <c r="H34" s="1152"/>
      <c r="I34" s="1152"/>
      <c r="J34" s="1153"/>
      <c r="K34" s="294" t="s">
        <v>480</v>
      </c>
      <c r="L34" s="294" t="s">
        <v>480</v>
      </c>
      <c r="M34" s="295">
        <v>58</v>
      </c>
      <c r="N34" s="296" t="s">
        <v>480</v>
      </c>
    </row>
    <row r="35" spans="1:16" ht="27" customHeight="1">
      <c r="A35" s="248"/>
      <c r="B35" s="244"/>
      <c r="C35" s="244"/>
      <c r="D35" s="244"/>
      <c r="E35" s="244"/>
      <c r="F35" s="244"/>
      <c r="G35" s="1151" t="s">
        <v>496</v>
      </c>
      <c r="H35" s="1152"/>
      <c r="I35" s="1152"/>
      <c r="J35" s="1153"/>
      <c r="K35" s="294">
        <v>3344395</v>
      </c>
      <c r="L35" s="294">
        <v>7850</v>
      </c>
      <c r="M35" s="295">
        <v>7772</v>
      </c>
      <c r="N35" s="296">
        <v>1</v>
      </c>
    </row>
    <row r="36" spans="1:16" ht="27" customHeight="1">
      <c r="A36" s="248"/>
      <c r="B36" s="244"/>
      <c r="C36" s="244"/>
      <c r="D36" s="244"/>
      <c r="E36" s="244"/>
      <c r="F36" s="244"/>
      <c r="G36" s="1151" t="s">
        <v>497</v>
      </c>
      <c r="H36" s="1152"/>
      <c r="I36" s="1152"/>
      <c r="J36" s="1153"/>
      <c r="K36" s="294" t="s">
        <v>480</v>
      </c>
      <c r="L36" s="294" t="s">
        <v>480</v>
      </c>
      <c r="M36" s="295">
        <v>714</v>
      </c>
      <c r="N36" s="296" t="s">
        <v>480</v>
      </c>
    </row>
    <row r="37" spans="1:16" ht="13.5" customHeight="1">
      <c r="A37" s="248"/>
      <c r="B37" s="244"/>
      <c r="C37" s="244"/>
      <c r="D37" s="244"/>
      <c r="E37" s="244"/>
      <c r="F37" s="244"/>
      <c r="G37" s="1151" t="s">
        <v>498</v>
      </c>
      <c r="H37" s="1152"/>
      <c r="I37" s="1152"/>
      <c r="J37" s="1153"/>
      <c r="K37" s="294">
        <v>859783</v>
      </c>
      <c r="L37" s="294">
        <v>2018</v>
      </c>
      <c r="M37" s="295">
        <v>1587</v>
      </c>
      <c r="N37" s="296">
        <v>27.2</v>
      </c>
    </row>
    <row r="38" spans="1:16" ht="27" customHeight="1">
      <c r="A38" s="248"/>
      <c r="B38" s="244"/>
      <c r="C38" s="244"/>
      <c r="D38" s="244"/>
      <c r="E38" s="244"/>
      <c r="F38" s="244"/>
      <c r="G38" s="1154" t="s">
        <v>499</v>
      </c>
      <c r="H38" s="1155"/>
      <c r="I38" s="1155"/>
      <c r="J38" s="1156"/>
      <c r="K38" s="297" t="s">
        <v>480</v>
      </c>
      <c r="L38" s="297" t="s">
        <v>480</v>
      </c>
      <c r="M38" s="298">
        <v>3</v>
      </c>
      <c r="N38" s="299" t="s">
        <v>480</v>
      </c>
      <c r="O38" s="293"/>
    </row>
    <row r="39" spans="1:16">
      <c r="A39" s="248"/>
      <c r="B39" s="244"/>
      <c r="C39" s="244"/>
      <c r="D39" s="244"/>
      <c r="E39" s="244"/>
      <c r="F39" s="244"/>
      <c r="G39" s="1154" t="s">
        <v>500</v>
      </c>
      <c r="H39" s="1155"/>
      <c r="I39" s="1155"/>
      <c r="J39" s="1156"/>
      <c r="K39" s="300">
        <v>-3644524</v>
      </c>
      <c r="L39" s="300">
        <v>-8555</v>
      </c>
      <c r="M39" s="301">
        <v>-7908</v>
      </c>
      <c r="N39" s="302">
        <v>8.1999999999999993</v>
      </c>
      <c r="O39" s="293"/>
    </row>
    <row r="40" spans="1:16" ht="27" customHeight="1">
      <c r="A40" s="248"/>
      <c r="B40" s="244"/>
      <c r="C40" s="244"/>
      <c r="D40" s="244"/>
      <c r="E40" s="244"/>
      <c r="F40" s="244"/>
      <c r="G40" s="1151" t="s">
        <v>501</v>
      </c>
      <c r="H40" s="1152"/>
      <c r="I40" s="1152"/>
      <c r="J40" s="1153"/>
      <c r="K40" s="300">
        <v>-7750553</v>
      </c>
      <c r="L40" s="300">
        <v>-18193</v>
      </c>
      <c r="M40" s="301">
        <v>-22784</v>
      </c>
      <c r="N40" s="302">
        <v>-20.2</v>
      </c>
      <c r="O40" s="293"/>
    </row>
    <row r="41" spans="1:16">
      <c r="A41" s="248"/>
      <c r="B41" s="244"/>
      <c r="C41" s="244"/>
      <c r="D41" s="244"/>
      <c r="E41" s="244"/>
      <c r="F41" s="244"/>
      <c r="G41" s="1157" t="s">
        <v>281</v>
      </c>
      <c r="H41" s="1158"/>
      <c r="I41" s="1158"/>
      <c r="J41" s="1159"/>
      <c r="K41" s="294">
        <v>1030387</v>
      </c>
      <c r="L41" s="300">
        <v>2419</v>
      </c>
      <c r="M41" s="301">
        <v>7596</v>
      </c>
      <c r="N41" s="302">
        <v>-68.2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14351992</v>
      </c>
      <c r="J51" s="320">
        <v>34745</v>
      </c>
      <c r="K51" s="321">
        <v>-18.7</v>
      </c>
      <c r="L51" s="322">
        <v>38606</v>
      </c>
      <c r="M51" s="323">
        <v>2.4</v>
      </c>
      <c r="N51" s="324">
        <v>-21.1</v>
      </c>
    </row>
    <row r="52" spans="1:14">
      <c r="A52" s="248"/>
      <c r="B52" s="244"/>
      <c r="C52" s="244"/>
      <c r="D52" s="244"/>
      <c r="E52" s="244"/>
      <c r="F52" s="244"/>
      <c r="G52" s="325"/>
      <c r="H52" s="326" t="s">
        <v>512</v>
      </c>
      <c r="I52" s="327">
        <v>6986652</v>
      </c>
      <c r="J52" s="328">
        <v>16914</v>
      </c>
      <c r="K52" s="329">
        <v>-29.6</v>
      </c>
      <c r="L52" s="330">
        <v>22435</v>
      </c>
      <c r="M52" s="331">
        <v>-1</v>
      </c>
      <c r="N52" s="332">
        <v>-28.6</v>
      </c>
    </row>
    <row r="53" spans="1:14">
      <c r="A53" s="248"/>
      <c r="B53" s="244"/>
      <c r="C53" s="244"/>
      <c r="D53" s="244"/>
      <c r="E53" s="244"/>
      <c r="F53" s="244"/>
      <c r="G53" s="310" t="s">
        <v>513</v>
      </c>
      <c r="H53" s="311"/>
      <c r="I53" s="319">
        <v>14545542</v>
      </c>
      <c r="J53" s="320">
        <v>34616</v>
      </c>
      <c r="K53" s="321">
        <v>-0.4</v>
      </c>
      <c r="L53" s="322">
        <v>39425</v>
      </c>
      <c r="M53" s="323">
        <v>2.1</v>
      </c>
      <c r="N53" s="324">
        <v>-2.5</v>
      </c>
    </row>
    <row r="54" spans="1:14">
      <c r="A54" s="248"/>
      <c r="B54" s="244"/>
      <c r="C54" s="244"/>
      <c r="D54" s="244"/>
      <c r="E54" s="244"/>
      <c r="F54" s="244"/>
      <c r="G54" s="325"/>
      <c r="H54" s="326" t="s">
        <v>512</v>
      </c>
      <c r="I54" s="327">
        <v>7373979</v>
      </c>
      <c r="J54" s="328">
        <v>17549</v>
      </c>
      <c r="K54" s="329">
        <v>3.8</v>
      </c>
      <c r="L54" s="330">
        <v>22414</v>
      </c>
      <c r="M54" s="331">
        <v>-0.1</v>
      </c>
      <c r="N54" s="332">
        <v>3.9</v>
      </c>
    </row>
    <row r="55" spans="1:14">
      <c r="A55" s="248"/>
      <c r="B55" s="244"/>
      <c r="C55" s="244"/>
      <c r="D55" s="244"/>
      <c r="E55" s="244"/>
      <c r="F55" s="244"/>
      <c r="G55" s="310" t="s">
        <v>514</v>
      </c>
      <c r="H55" s="311"/>
      <c r="I55" s="319">
        <v>11115839</v>
      </c>
      <c r="J55" s="320">
        <v>26384</v>
      </c>
      <c r="K55" s="321">
        <v>-23.8</v>
      </c>
      <c r="L55" s="322">
        <v>43141</v>
      </c>
      <c r="M55" s="323">
        <v>9.4</v>
      </c>
      <c r="N55" s="324">
        <v>-33.200000000000003</v>
      </c>
    </row>
    <row r="56" spans="1:14">
      <c r="A56" s="248"/>
      <c r="B56" s="244"/>
      <c r="C56" s="244"/>
      <c r="D56" s="244"/>
      <c r="E56" s="244"/>
      <c r="F56" s="244"/>
      <c r="G56" s="325"/>
      <c r="H56" s="326" t="s">
        <v>512</v>
      </c>
      <c r="I56" s="327">
        <v>7112478</v>
      </c>
      <c r="J56" s="328">
        <v>16882</v>
      </c>
      <c r="K56" s="329">
        <v>-3.8</v>
      </c>
      <c r="L56" s="330">
        <v>21887</v>
      </c>
      <c r="M56" s="331">
        <v>-2.4</v>
      </c>
      <c r="N56" s="332">
        <v>-1.4</v>
      </c>
    </row>
    <row r="57" spans="1:14">
      <c r="A57" s="248"/>
      <c r="B57" s="244"/>
      <c r="C57" s="244"/>
      <c r="D57" s="244"/>
      <c r="E57" s="244"/>
      <c r="F57" s="244"/>
      <c r="G57" s="310" t="s">
        <v>515</v>
      </c>
      <c r="H57" s="311"/>
      <c r="I57" s="319">
        <v>14523732</v>
      </c>
      <c r="J57" s="320">
        <v>34315</v>
      </c>
      <c r="K57" s="321">
        <v>30.1</v>
      </c>
      <c r="L57" s="322">
        <v>45117</v>
      </c>
      <c r="M57" s="323">
        <v>4.5999999999999996</v>
      </c>
      <c r="N57" s="324">
        <v>25.5</v>
      </c>
    </row>
    <row r="58" spans="1:14">
      <c r="A58" s="248"/>
      <c r="B58" s="244"/>
      <c r="C58" s="244"/>
      <c r="D58" s="244"/>
      <c r="E58" s="244"/>
      <c r="F58" s="244"/>
      <c r="G58" s="325"/>
      <c r="H58" s="326" t="s">
        <v>512</v>
      </c>
      <c r="I58" s="327">
        <v>9845817</v>
      </c>
      <c r="J58" s="328">
        <v>23263</v>
      </c>
      <c r="K58" s="329">
        <v>37.799999999999997</v>
      </c>
      <c r="L58" s="330">
        <v>25589</v>
      </c>
      <c r="M58" s="331">
        <v>16.899999999999999</v>
      </c>
      <c r="N58" s="332">
        <v>20.9</v>
      </c>
    </row>
    <row r="59" spans="1:14">
      <c r="A59" s="248"/>
      <c r="B59" s="244"/>
      <c r="C59" s="244"/>
      <c r="D59" s="244"/>
      <c r="E59" s="244"/>
      <c r="F59" s="244"/>
      <c r="G59" s="310" t="s">
        <v>516</v>
      </c>
      <c r="H59" s="311"/>
      <c r="I59" s="319">
        <v>16815116</v>
      </c>
      <c r="J59" s="320">
        <v>39470</v>
      </c>
      <c r="K59" s="321">
        <v>15</v>
      </c>
      <c r="L59" s="322">
        <v>39951</v>
      </c>
      <c r="M59" s="323">
        <v>-11.5</v>
      </c>
      <c r="N59" s="324">
        <v>26.5</v>
      </c>
    </row>
    <row r="60" spans="1:14">
      <c r="A60" s="248"/>
      <c r="B60" s="244"/>
      <c r="C60" s="244"/>
      <c r="D60" s="244"/>
      <c r="E60" s="244"/>
      <c r="F60" s="244"/>
      <c r="G60" s="325"/>
      <c r="H60" s="326" t="s">
        <v>512</v>
      </c>
      <c r="I60" s="333">
        <v>11664284</v>
      </c>
      <c r="J60" s="328">
        <v>27379</v>
      </c>
      <c r="K60" s="329">
        <v>17.7</v>
      </c>
      <c r="L60" s="330">
        <v>22555</v>
      </c>
      <c r="M60" s="331">
        <v>-11.9</v>
      </c>
      <c r="N60" s="332">
        <v>29.6</v>
      </c>
    </row>
    <row r="61" spans="1:14">
      <c r="A61" s="248"/>
      <c r="B61" s="244"/>
      <c r="C61" s="244"/>
      <c r="D61" s="244"/>
      <c r="E61" s="244"/>
      <c r="F61" s="244"/>
      <c r="G61" s="310" t="s">
        <v>517</v>
      </c>
      <c r="H61" s="334"/>
      <c r="I61" s="335">
        <v>14270444</v>
      </c>
      <c r="J61" s="336">
        <v>33906</v>
      </c>
      <c r="K61" s="337">
        <v>0.4</v>
      </c>
      <c r="L61" s="338">
        <v>41248</v>
      </c>
      <c r="M61" s="339">
        <v>1.4</v>
      </c>
      <c r="N61" s="324">
        <v>-1</v>
      </c>
    </row>
    <row r="62" spans="1:14">
      <c r="A62" s="248"/>
      <c r="B62" s="244"/>
      <c r="C62" s="244"/>
      <c r="D62" s="244"/>
      <c r="E62" s="244"/>
      <c r="F62" s="244"/>
      <c r="G62" s="325"/>
      <c r="H62" s="326" t="s">
        <v>512</v>
      </c>
      <c r="I62" s="327">
        <v>8596642</v>
      </c>
      <c r="J62" s="328">
        <v>20397</v>
      </c>
      <c r="K62" s="329">
        <v>5.2</v>
      </c>
      <c r="L62" s="330">
        <v>22976</v>
      </c>
      <c r="M62" s="331">
        <v>0.3</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10.92</v>
      </c>
      <c r="G47" s="12">
        <v>10.76</v>
      </c>
      <c r="H47" s="12">
        <v>10.56</v>
      </c>
      <c r="I47" s="12">
        <v>10.82</v>
      </c>
      <c r="J47" s="13">
        <v>10.99</v>
      </c>
    </row>
    <row r="48" spans="2:10" ht="57.75" customHeight="1">
      <c r="B48" s="14"/>
      <c r="C48" s="1171" t="s">
        <v>4</v>
      </c>
      <c r="D48" s="1171"/>
      <c r="E48" s="1172"/>
      <c r="F48" s="15">
        <v>9.0500000000000007</v>
      </c>
      <c r="G48" s="16">
        <v>10.31</v>
      </c>
      <c r="H48" s="16">
        <v>13.86</v>
      </c>
      <c r="I48" s="16">
        <v>5.55</v>
      </c>
      <c r="J48" s="17">
        <v>6.18</v>
      </c>
    </row>
    <row r="49" spans="2:10" ht="57.75" customHeight="1" thickBot="1">
      <c r="B49" s="18"/>
      <c r="C49" s="1173" t="s">
        <v>5</v>
      </c>
      <c r="D49" s="1173"/>
      <c r="E49" s="1174"/>
      <c r="F49" s="19">
        <v>2.99</v>
      </c>
      <c r="G49" s="20">
        <v>1.42</v>
      </c>
      <c r="H49" s="20">
        <v>3.76</v>
      </c>
      <c r="I49" s="20" t="s">
        <v>524</v>
      </c>
      <c r="J49" s="21">
        <v>0.13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利根　一馬</cp:lastModifiedBy>
  <cp:lastPrinted>2017-05-23T07:09:51Z</cp:lastPrinted>
  <dcterms:created xsi:type="dcterms:W3CDTF">2017-01-25T02:37:13Z</dcterms:created>
  <dcterms:modified xsi:type="dcterms:W3CDTF">2017-05-23T07:10:00Z</dcterms:modified>
</cp:coreProperties>
</file>