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674653\Desktop\ふじさわ\"/>
    </mc:Choice>
  </mc:AlternateContent>
  <bookViews>
    <workbookView xWindow="0" yWindow="0" windowWidth="15360" windowHeight="5976" tabRatio="808"/>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552484F9_3248_4093_9683_369B9CF9152F_.wvu.Cols" localSheetId="2" hidden="1">'各会計、関係団体の財政状況及び健全化判断比率'!$EB:$XFD</definedName>
    <definedName name="Z_552484F9_3248_4093_9683_369B9CF9152F_.wvu.Cols" localSheetId="12" hidden="1">基金残高に係る経年分析!$P:$XFD</definedName>
    <definedName name="Z_552484F9_3248_4093_9683_369B9CF9152F_.wvu.Cols" localSheetId="4" hidden="1">'経常経費分析表（経常収支比率の分析）'!$DM:$XFD</definedName>
    <definedName name="Z_552484F9_3248_4093_9683_369B9CF9152F_.wvu.Cols" localSheetId="5" hidden="1">'経常経費分析表（人件費・公債費・普通建設事業費の分析）'!$AU:$XFD</definedName>
    <definedName name="Z_552484F9_3248_4093_9683_369B9CF9152F_.wvu.Cols" localSheetId="3" hidden="1">財政比較分析表!$DQ:$XFD</definedName>
    <definedName name="Z_552484F9_3248_4093_9683_369B9CF9152F_.wvu.Cols" localSheetId="10" hidden="1">'実質公債費比率（分子）の構造'!$V:$XFD</definedName>
    <definedName name="Z_552484F9_3248_4093_9683_369B9CF9152F_.wvu.Cols" localSheetId="8" hidden="1">実質収支比率等に係る経年分析!$Q:$XFD</definedName>
    <definedName name="Z_552484F9_3248_4093_9683_369B9CF9152F_.wvu.Cols" localSheetId="11" hidden="1">'将来負担比率（分子）の構造'!$T:$XFD</definedName>
    <definedName name="Z_552484F9_3248_4093_9683_369B9CF9152F_.wvu.Cols" localSheetId="6" hidden="1">'性質別歳出決算分析表（住民一人当たりのコスト）'!$DV:$XFD</definedName>
    <definedName name="Z_552484F9_3248_4093_9683_369B9CF9152F_.wvu.Cols" localSheetId="0" hidden="1">総括表!$DP:$XFD</definedName>
    <definedName name="Z_552484F9_3248_4093_9683_369B9CF9152F_.wvu.Cols" localSheetId="1" hidden="1">普通会計の状況!$EN:$XFD</definedName>
    <definedName name="Z_552484F9_3248_4093_9683_369B9CF9152F_.wvu.Cols" localSheetId="7" hidden="1">'目的別歳出決算分析表（住民一人当たりのコスト）'!$DV:$XFD</definedName>
    <definedName name="Z_552484F9_3248_4093_9683_369B9CF9152F_.wvu.Cols" localSheetId="9" hidden="1">連結実質赤字比率に係る赤字・黒字の構成分析!$Q:$XFD</definedName>
    <definedName name="Z_552484F9_3248_4093_9683_369B9CF9152F_.wvu.Rows" localSheetId="2" hidden="1">'各会計、関係団体の財政状況及び健全化判断比率'!$136:$1048576,'各会計、関係団体の財政状況及び健全化判断比率'!$89:$101,'各会計、関係団体の財政状況及び健全化判断比率'!$135:$135</definedName>
    <definedName name="Z_552484F9_3248_4093_9683_369B9CF9152F_.wvu.Rows" localSheetId="12" hidden="1">基金残高に係る経年分析!$65:$1048576</definedName>
    <definedName name="Z_552484F9_3248_4093_9683_369B9CF9152F_.wvu.Rows" localSheetId="4" hidden="1">'経常経費分析表（経常収支比率の分析）'!$90:$1048576</definedName>
    <definedName name="Z_552484F9_3248_4093_9683_369B9CF9152F_.wvu.Rows" localSheetId="5" hidden="1">'経常経費分析表（人件費・公債費・普通建設事業費の分析）'!$74:$1048576,'経常経費分析表（人件費・公債費・普通建設事業費の分析）'!$67:$73</definedName>
    <definedName name="Z_552484F9_3248_4093_9683_369B9CF9152F_.wvu.Rows" localSheetId="3" hidden="1">財政比較分析表!$106:$1048576,財政比較分析表!$98:$105</definedName>
    <definedName name="Z_552484F9_3248_4093_9683_369B9CF9152F_.wvu.Rows" localSheetId="10" hidden="1">'実質公債費比率（分子）の構造'!$63:$1048576</definedName>
    <definedName name="Z_552484F9_3248_4093_9683_369B9CF9152F_.wvu.Rows" localSheetId="8" hidden="1">実質収支比率等に係る経年分析!$51:$1048576</definedName>
    <definedName name="Z_552484F9_3248_4093_9683_369B9CF9152F_.wvu.Rows" localSheetId="11" hidden="1">'将来負担比率（分子）の構造'!$87:$1048576,'将来負担比率（分子）の構造'!$56:$86</definedName>
    <definedName name="Z_552484F9_3248_4093_9683_369B9CF9152F_.wvu.Rows" localSheetId="6" hidden="1">'性質別歳出決算分析表（住民一人当たりのコスト）'!$122:$1048576,'性質別歳出決算分析表（住民一人当たりのコスト）'!$117:$121</definedName>
    <definedName name="Z_552484F9_3248_4093_9683_369B9CF9152F_.wvu.Rows" localSheetId="0" hidden="1">総括表!$57:$1048576</definedName>
    <definedName name="Z_552484F9_3248_4093_9683_369B9CF9152F_.wvu.Rows" localSheetId="1" hidden="1">普通会計の状況!$50:$1048576</definedName>
    <definedName name="Z_552484F9_3248_4093_9683_369B9CF9152F_.wvu.Rows" localSheetId="7" hidden="1">'目的別歳出決算分析表（住民一人当たりのコスト）'!$117:$1048576</definedName>
    <definedName name="Z_552484F9_3248_4093_9683_369B9CF9152F_.wvu.Rows" localSheetId="9" hidden="1">連結実質赤字比率に係る赤字・黒字の構成分析!$46:$1048576</definedName>
  </definedNames>
  <calcPr calcId="152511"/>
  <customWorkbookViews>
    <customWorkbookView name="  - 個人用ビュー" guid="{552484F9-3248-4093-9683-369B9CF9152F}" mergeInterval="0" personalView="1" maximized="1" xWindow="-8" yWindow="-8" windowWidth="1936" windowHeight="1056"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3" l="1"/>
  <c r="DG102" i="3"/>
  <c r="DL102" i="3"/>
  <c r="DQ102" i="3"/>
  <c r="CR102" i="3"/>
  <c r="AO35" i="1" l="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U38" i="1"/>
  <c r="C38" i="1"/>
  <c r="BW37" i="1"/>
  <c r="BE37" i="1"/>
  <c r="AM37" i="1"/>
  <c r="U37" i="1"/>
  <c r="C37" i="1"/>
  <c r="BW36" i="1"/>
  <c r="BE36" i="1"/>
  <c r="AM36" i="1"/>
  <c r="U36" i="1"/>
  <c r="C36" i="1"/>
  <c r="BW35" i="1"/>
  <c r="BE35" i="1"/>
  <c r="AM35" i="1"/>
  <c r="U35" i="1"/>
  <c r="C35" i="1"/>
  <c r="CO34" i="1"/>
  <c r="CO35" i="1" s="1"/>
  <c r="CO36" i="1" s="1"/>
  <c r="CO37" i="1" s="1"/>
  <c r="CO38" i="1" s="1"/>
  <c r="CO39" i="1" s="1"/>
  <c r="CO40" i="1" s="1"/>
  <c r="CO41" i="1" s="1"/>
  <c r="CO42" i="1" s="1"/>
  <c r="CO43" i="1" s="1"/>
  <c r="BW34" i="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<sst xmlns="http://schemas.openxmlformats.org/spreadsheetml/2006/main" count="1123" uniqueCount="621">
  <si>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</si>
  <si>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</si>
  <si>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</si>
  <si>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</si>
  <si>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</si>
  <si>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</si>
  <si>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</si>
  <si>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</si>
  <si>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</si>
  <si>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</si>
  <si>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</si>
  <si>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</si>
  <si>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</si>
  <si>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</si>
  <si>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</si>
  <si>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</si>
  <si>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</si>
  <si>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</si>
  <si>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</si>
  <si>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</si>
  <si>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</si>
  <si>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</si>
  <si>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</si>
  <si>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</si>
  <si>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</si>
  <si>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</si>
  <si>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</si>
  <si>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</si>
  <si>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</si>
  <si>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</si>
  <si>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</si>
  <si>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</si>
  <si>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</si>
  <si>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</si>
  <si>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</si>
  <si>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</si>
  <si>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</si>
  <si>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</si>
  <si>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</si>
  <si>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</si>
  <si>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</si>
  <si>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</si>
  <si>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</si>
  <si>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</si>
  <si>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</si>
  <si>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</si>
  <si>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</si>
  <si>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</si>
  <si>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</si>
  <si>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</si>
  <si>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</si>
  <si>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</si>
  <si>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</si>
  <si>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</si>
  <si>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</si>
  <si>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</si>
  <si>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</si>
  <si>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</si>
  <si>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</si>
  <si>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</si>
  <si>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</si>
  <si>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</si>
  <si>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</si>
  <si>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</si>
  <si>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</si>
  <si>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</si>
  <si>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</si>
  <si>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</si>
  <si>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</si>
  <si>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</si>
  <si>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</si>
  <si>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</si>
  <si>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</si>
  <si>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</si>
  <si>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</si>
  <si>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</si>
  <si>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</si>
  <si>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</si>
  <si>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</si>
  <si>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</si>
  <si>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</si>
  <si>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</si>
  <si>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</si>
  <si>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</si>
  <si>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</si>
  <si>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</si>
  <si>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</si>
  <si>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</si>
  <si>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</si>
  <si>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</si>
  <si>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</si>
  <si>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</si>
  <si>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</si>
  <si>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</si>
  <si>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</si>
  <si>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</si>
  <si>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</si>
  <si>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</si>
  <si>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</si>
  <si>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</si>
  <si>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</si>
  <si>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</si>
  <si>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</si>
  <si>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</si>
  <si>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</si>
  <si>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</si>
  <si>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</si>
  <si>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</si>
  <si>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</si>
  <si>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</si>
  <si>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</si>
  <si>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</si>
  <si>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</si>
  <si>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</si>
  <si>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</si>
  <si>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</si>
  <si>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</si>
  <si>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</si>
  <si>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</si>
  <si>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</si>
  <si>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</si>
  <si>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</si>
  <si>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</si>
  <si>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</si>
  <si>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</si>
  <si>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</si>
  <si>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</si>
  <si>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</si>
  <si>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</si>
  <si>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</si>
  <si>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</si>
  <si>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</si>
  <si>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</si>
  <si>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</si>
  <si>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</si>
  <si>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</si>
  <si>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</si>
  <si>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</si>
  <si>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</si>
  <si>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</si>
  <si>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</si>
  <si>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</si>
  <si>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</si>
  <si>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</si>
  <si>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</si>
  <si>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</si>
  <si>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</si>
  <si>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</si>
  <si>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</si>
  <si>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</si>
  <si>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</si>
  <si>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</si>
  <si>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</si>
  <si>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</si>
  <si>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</si>
  <si>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</si>
  <si>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</si>
  <si>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</si>
  <si>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</si>
  <si>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</si>
  <si>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</si>
  <si>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</si>
  <si>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</si>
  <si>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</si>
  <si>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</si>
  <si>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</si>
  <si>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</si>
  <si>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</si>
  <si>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</si>
  <si>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</si>
  <si>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</si>
  <si>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</si>
  <si>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</si>
  <si>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</si>
  <si>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</si>
  <si>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</si>
  <si>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</si>
  <si>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</si>
  <si>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</si>
  <si>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</si>
  <si>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</si>
  <si>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</si>
  <si>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</si>
  <si>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</si>
  <si>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</si>
  <si>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</si>
  <si>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</si>
  <si>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</si>
  <si>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</si>
  <si>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</si>
  <si>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</si>
  <si>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</si>
  <si>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</si>
  <si>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</si>
  <si>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</si>
  <si>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</si>
  <si>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</si>
  <si>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</si>
  <si>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</si>
  <si>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</si>
  <si>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</si>
  <si>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</si>
  <si>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</si>
  <si>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</si>
  <si>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</si>
  <si>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</si>
  <si>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</si>
  <si>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</si>
  <si>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</si>
  <si>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</si>
  <si>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</si>
  <si>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</si>
  <si>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</si>
  <si>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</si>
  <si>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</si>
  <si>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神奈川県藤沢市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</si>
  <si>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</si>
  <si>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</si>
  <si>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</si>
  <si>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</si>
  <si>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</si>
  <si>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</si>
  <si>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</si>
  <si>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</si>
  <si>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</si>
  <si>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</si>
  <si>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</si>
  <si>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</si>
  <si>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</si>
  <si>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</si>
  <si>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</si>
  <si>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</si>
  <si>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</si>
  <si>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</si>
  <si>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</si>
  <si>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</si>
  <si>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</si>
  <si>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</si>
  <si>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</si>
  <si>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</si>
  <si>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</si>
  <si>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</si>
  <si>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</si>
  <si>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</si>
  <si>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</si>
  <si>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</si>
  <si>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</si>
  <si>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</si>
  <si>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</si>
  <si>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</si>
  <si>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</si>
  <si>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</si>
  <si>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</si>
  <si>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</si>
  <si>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</si>
  <si>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</si>
  <si>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</si>
  <si>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</si>
  <si>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</si>
  <si>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</si>
  <si>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</si>
  <si>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</si>
  <si>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</si>
  <si>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</si>
  <si>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</si>
  <si>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</si>
  <si>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</si>
  <si>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</si>
  <si>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</si>
  <si>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</si>
  <si>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</si>
  <si>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</si>
  <si>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</si>
  <si>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</si>
  <si>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</si>
  <si>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</si>
  <si>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</si>
  <si>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</si>
  <si>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</si>
  <si>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</si>
  <si>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</si>
  <si>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</si>
  <si>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</si>
  <si>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</si>
  <si>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</si>
  <si>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</si>
  <si>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</si>
  <si>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</si>
  <si>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</si>
  <si>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</si>
  <si>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</si>
  <si>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</si>
  <si>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</si>
  <si>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</si>
  <si>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</si>
  <si>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</si>
  <si>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</si>
  <si>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</si>
  <si>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</si>
  <si>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</si>
  <si>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</si>
  <si>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</si>
  <si>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</si>
  <si>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</si>
  <si>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</si>
  <si>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</si>
  <si>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</si>
  <si>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</si>
  <si>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</si>
  <si>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</si>
  <si>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</si>
  <si>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</si>
  <si>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</si>
  <si>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</si>
  <si>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</si>
  <si>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</si>
  <si>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</si>
  <si>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</si>
  <si>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</si>
  <si>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</si>
  <si>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</si>
  <si>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</si>
  <si>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</si>
  <si>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</si>
  <si>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</si>
  <si>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</si>
  <si>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</si>
  <si>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</si>
  <si>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</si>
  <si>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</si>
  <si>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</si>
  <si>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</si>
  <si>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</si>
  <si>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</si>
  <si>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</si>
  <si>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</si>
  <si>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</si>
  <si>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</si>
  <si>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</si>
  <si>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</si>
  <si>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</si>
  <si>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</si>
  <si>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</si>
  <si>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</si>
  <si>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</si>
  <si>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</si>
  <si>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</si>
  <si>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</si>
  <si>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</si>
  <si>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</si>
  <si>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</si>
  <si>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</si>
  <si>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</si>
  <si>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</si>
  <si>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</si>
  <si>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</si>
  <si>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</si>
  <si>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</si>
  <si>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</si>
  <si>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</si>
  <si>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</si>
  <si>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</si>
  <si>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</si>
  <si>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</si>
  <si>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</si>
  <si>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</si>
  <si>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</si>
  <si>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</si>
  <si>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</si>
  <si>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神奈川県藤沢市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</si>
  <si>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</si>
  <si>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</si>
  <si>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</si>
  <si>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</si>
  <si>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</si>
  <si>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</si>
  <si>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</si>
  <si>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</si>
  <si>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</si>
  <si>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</si>
  <si>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</si>
  <si>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</si>
  <si>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</si>
  <si>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</si>
  <si>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</si>
  <si>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</si>
  <si>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</si>
  <si>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</si>
  <si>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</si>
  <si>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</si>
  <si>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</si>
  <si>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</si>
  <si>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</si>
  <si>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</si>
  <si>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</si>
  <si>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</si>
  <si>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</si>
  <si>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</si>
  <si>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</si>
  <si>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</si>
  <si>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</si>
  <si>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</si>
  <si>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</si>
  <si>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</si>
  <si>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</si>
  <si>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</si>
  <si>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</si>
  <si>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</si>
  <si>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</si>
  <si>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t>
    <phoneticPr fontId="5"/>
  </si>
  <si>
    <t>下水道事業費特別会計</t>
    <phoneticPr fontId="5"/>
  </si>
  <si>
    <t>法適用企業</t>
    <phoneticPr fontId="5"/>
  </si>
  <si>
    <t>市民病院事業会計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</si>
  <si>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</si>
  <si>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</si>
  <si>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</si>
  <si>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</si>
  <si>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</si>
  <si>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</si>
  <si>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</si>
  <si>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</si>
  <si>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</si>
  <si>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</si>
  <si>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</si>
  <si>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</si>
  <si>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</si>
  <si>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</si>
  <si>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</si>
  <si>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</si>
  <si>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</si>
  <si>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</si>
  <si>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</si>
  <si>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</si>
  <si>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</si>
  <si>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</si>
  <si>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</si>
  <si>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</si>
  <si>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</si>
  <si>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</si>
  <si>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</si>
  <si>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</si>
  <si>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</si>
  <si>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</si>
  <si>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</si>
  <si>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</si>
  <si>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</si>
  <si>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</si>
  <si>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</si>
  <si>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</si>
  <si>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</si>
  <si>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</si>
  <si>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</si>
  <si>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</si>
  <si>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</si>
  <si>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</si>
  <si>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</si>
  <si>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</si>
  <si>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</si>
  <si>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</si>
  <si>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</si>
  <si>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</si>
  <si>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</si>
  <si>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</si>
  <si>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</si>
  <si>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</si>
  <si>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</si>
  <si>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</si>
  <si>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</si>
  <si>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</si>
  <si>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</si>
  <si>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</si>
  <si>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</si>
  <si>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</si>
  <si>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</si>
  <si>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</si>
  <si>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</si>
  <si>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</si>
  <si>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湘南台駐車場事業費特別会計</t>
    <phoneticPr fontId="5"/>
  </si>
  <si>
    <t>(Ｆ)</t>
    <phoneticPr fontId="5"/>
  </si>
  <si>
    <t>介護保険事業費特別会計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</si>
  <si>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</si>
  <si>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</si>
  <si>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</si>
  <si>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</si>
  <si>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</si>
  <si>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</si>
  <si>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</si>
  <si>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</si>
  <si>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</si>
  <si>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</si>
  <si>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</si>
  <si>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</si>
  <si>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</si>
  <si>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</si>
  <si>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</si>
  <si>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</si>
  <si>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</si>
  <si>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</si>
  <si>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</si>
  <si>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</si>
  <si>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</si>
  <si>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</si>
  <si>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</si>
  <si>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</si>
  <si>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</si>
  <si>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</si>
  <si>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</si>
  <si>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</si>
  <si>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</si>
  <si>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</si>
  <si>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</si>
  <si>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</si>
  <si>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</si>
  <si>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</si>
  <si>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</si>
  <si>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</si>
  <si>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</si>
  <si>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</si>
  <si>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</si>
  <si>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</si>
  <si>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</si>
  <si>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</si>
  <si>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</si>
  <si>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</si>
  <si>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</si>
  <si>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</si>
  <si>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</si>
  <si>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</si>
  <si>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</si>
  <si>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</si>
  <si>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</si>
  <si>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</si>
  <si>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</si>
  <si>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</si>
  <si>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</si>
  <si>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</si>
  <si>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</si>
  <si>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</si>
  <si>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</si>
  <si>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</si>
  <si>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</si>
  <si>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</si>
  <si>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</si>
  <si>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</si>
  <si>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</si>
  <si>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</si>
  <si>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</si>
  <si>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</si>
  <si>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</si>
  <si>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</si>
  <si>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</si>
  <si>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</si>
  <si>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</si>
  <si>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</si>
  <si>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</si>
  <si>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</si>
  <si>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</si>
  <si>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</si>
  <si>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</si>
  <si>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</si>
  <si>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</si>
  <si>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</si>
  <si>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</si>
  <si>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0.46</t>
  </si>
  <si>
    <t>市民病院事業会計</t>
  </si>
  <si>
    <t>一般会計</t>
  </si>
  <si>
    <t>下水道事業費特別会計</t>
  </si>
  <si>
    <t>国民健康保険事業費特別会計</t>
  </si>
  <si>
    <t>介護保険事業費特別会計</t>
  </si>
  <si>
    <t>北部第二（三地区）土地区画整理事業費特別会計</t>
  </si>
  <si>
    <t>後期高齢者医療事業費特別会計</t>
  </si>
  <si>
    <t>墓園事業費特別会計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</si>
  <si>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</si>
  <si>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</si>
  <si>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</si>
  <si>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</si>
  <si>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</si>
  <si>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</si>
  <si>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</si>
  <si>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</si>
  <si>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</si>
  <si>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</si>
  <si>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</si>
  <si>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</si>
  <si>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</si>
  <si>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かながわ海岸美化財団</t>
    <rPh sb="4" eb="6">
      <t>カイガン</t>
    </rPh>
    <rPh sb="6" eb="8">
      <t>ビカ</t>
    </rPh>
    <rPh sb="8" eb="10">
      <t>ザイダン</t>
    </rPh>
    <phoneticPr fontId="2"/>
  </si>
  <si>
    <t>藤沢市土地開発公社</t>
    <rPh sb="0" eb="3">
      <t>フジサワシ</t>
    </rPh>
    <rPh sb="3" eb="5">
      <t>トチ</t>
    </rPh>
    <rPh sb="5" eb="7">
      <t>カイハツ</t>
    </rPh>
    <rPh sb="7" eb="9">
      <t>コウシャ</t>
    </rPh>
    <phoneticPr fontId="2"/>
  </si>
  <si>
    <t>（公益財団法人）湘南産業振興財団</t>
    <rPh sb="1" eb="3">
      <t>コウエキ</t>
    </rPh>
    <rPh sb="3" eb="5">
      <t>ザイダン</t>
    </rPh>
    <rPh sb="5" eb="7">
      <t>ホウジン</t>
    </rPh>
    <rPh sb="8" eb="10">
      <t>ショウナン</t>
    </rPh>
    <rPh sb="10" eb="12">
      <t>サンギョウ</t>
    </rPh>
    <rPh sb="12" eb="14">
      <t>シンコウ</t>
    </rPh>
    <rPh sb="14" eb="16">
      <t>ザイダン</t>
    </rPh>
    <phoneticPr fontId="2"/>
  </si>
  <si>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2"/>
  </si>
  <si>
    <t>（公益財団法人）藤沢市まちづくり協会</t>
    <rPh sb="8" eb="11">
      <t>フジサワシ</t>
    </rPh>
    <rPh sb="16" eb="18">
      <t>キョウカイ</t>
    </rPh>
    <phoneticPr fontId="2"/>
  </si>
  <si>
    <t>（公益財団法人）藤沢市みらい創造財団</t>
    <rPh sb="8" eb="11">
      <t>フジサワシ</t>
    </rPh>
    <rPh sb="14" eb="16">
      <t>ソウゾウ</t>
    </rPh>
    <rPh sb="16" eb="18">
      <t>ザイダン</t>
    </rPh>
    <phoneticPr fontId="2"/>
  </si>
  <si>
    <t>藤沢市開発経営公社</t>
    <rPh sb="0" eb="3">
      <t>フジサワシ</t>
    </rPh>
    <rPh sb="3" eb="5">
      <t>カイハツ</t>
    </rPh>
    <rPh sb="5" eb="7">
      <t>ケイエイ</t>
    </rPh>
    <rPh sb="7" eb="9">
      <t>コウシャ</t>
    </rPh>
    <phoneticPr fontId="2"/>
  </si>
  <si>
    <t>（株）藤沢市興業公社</t>
    <rPh sb="1" eb="2">
      <t>カブ</t>
    </rPh>
    <rPh sb="3" eb="6">
      <t>フジサワシ</t>
    </rPh>
    <rPh sb="6" eb="8">
      <t>コウギョウ</t>
    </rPh>
    <rPh sb="8" eb="10">
      <t>コウシャ</t>
    </rPh>
    <phoneticPr fontId="2"/>
  </si>
  <si>
    <t>藤沢市市民会館サービス・センター（株）</t>
    <rPh sb="0" eb="3">
      <t>フジサワシ</t>
    </rPh>
    <rPh sb="3" eb="5">
      <t>シミン</t>
    </rPh>
    <rPh sb="5" eb="7">
      <t>カイカン</t>
    </rPh>
    <rPh sb="17" eb="18">
      <t>カブ</t>
    </rPh>
    <phoneticPr fontId="2"/>
  </si>
  <si>
    <t>（公益財団法人）かながわ健康財団</t>
    <rPh sb="1" eb="3">
      <t>コウエキ</t>
    </rPh>
    <rPh sb="3" eb="5">
      <t>ザイダン</t>
    </rPh>
    <rPh sb="5" eb="7">
      <t>ホウジン</t>
    </rPh>
    <rPh sb="12" eb="14">
      <t>ケンコウ</t>
    </rPh>
    <rPh sb="14" eb="16">
      <t>ザイダン</t>
    </rPh>
    <phoneticPr fontId="2"/>
  </si>
  <si>
    <t>〇</t>
    <phoneticPr fontId="2"/>
  </si>
  <si>
    <t>公共施設整備基金</t>
    <rPh sb="0" eb="2">
      <t>コウキョウ</t>
    </rPh>
    <rPh sb="2" eb="4">
      <t>シセツ</t>
    </rPh>
    <rPh sb="4" eb="6">
      <t>セイビ</t>
    </rPh>
    <rPh sb="6" eb="8">
      <t>キキン</t>
    </rPh>
    <phoneticPr fontId="5"/>
  </si>
  <si>
    <t>大庭台墓園基金</t>
    <rPh sb="0" eb="2">
      <t>オオバ</t>
    </rPh>
    <rPh sb="2" eb="3">
      <t>ダイ</t>
    </rPh>
    <rPh sb="3" eb="5">
      <t>ボエン</t>
    </rPh>
    <rPh sb="5" eb="7">
      <t>キキン</t>
    </rPh>
    <phoneticPr fontId="5"/>
  </si>
  <si>
    <t>みどり基金</t>
    <rPh sb="3" eb="5">
      <t>キキン</t>
    </rPh>
    <phoneticPr fontId="5"/>
  </si>
  <si>
    <t>愛の輪福祉基金</t>
    <rPh sb="0" eb="1">
      <t>アイ</t>
    </rPh>
    <rPh sb="2" eb="3">
      <t>ワ</t>
    </rPh>
    <rPh sb="3" eb="5">
      <t>フクシ</t>
    </rPh>
    <rPh sb="5" eb="7">
      <t>キキン</t>
    </rPh>
    <phoneticPr fontId="5"/>
  </si>
  <si>
    <t>災害復興基金</t>
    <rPh sb="0" eb="2">
      <t>サイガイ</t>
    </rPh>
    <rPh sb="2" eb="4">
      <t>フッコウ</t>
    </rPh>
    <rPh sb="4" eb="6">
      <t>キキン</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</si>
  <si>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</si>
  <si>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</si>
  <si>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</si>
  <si>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</si>
  <si>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</si>
  <si>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</si>
  <si>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</si>
  <si>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</si>
  <si>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</si>
  <si>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</si>
  <si>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</si>
  <si>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</si>
  <si>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</si>
  <si>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</si>
  <si>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</si>
  <si>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</si>
  <si>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</si>
  <si>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</si>
  <si>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昨年度と比較すると、学校施設などの老朽化の進展等により有形固定資産減価償却率が上昇しているものの、公営企業会計の地方債償還が進んだことによる繰入見込み額の減により将来負担比率は減少した。今後も公共施設再整備や都市基盤整備等による地方債の発行が予定されていることから、健全化判断比率の基準値の推移を注視しつつ、シミュレーションを行いながら、中長期的な視点に立ち、適正な地方債の発行水準を見極めるとともに、毎年度の元利償還金額の平準化に努めていく。</t>
    <rPh sb="50" eb="52">
      <t>コウエイ</t>
    </rPh>
    <rPh sb="52" eb="54">
      <t>キギョウ</t>
    </rPh>
    <rPh sb="54" eb="56">
      <t>カイケイ</t>
    </rPh>
    <rPh sb="57" eb="60">
      <t>チホウサイ</t>
    </rPh>
    <rPh sb="60" eb="62">
      <t>ショウカン</t>
    </rPh>
    <rPh sb="63" eb="64">
      <t>スス</t>
    </rPh>
    <rPh sb="71" eb="73">
      <t>クリイレ</t>
    </rPh>
    <rPh sb="73" eb="75">
      <t>ミコ</t>
    </rPh>
    <rPh sb="76" eb="77">
      <t>ガク</t>
    </rPh>
    <rPh sb="134" eb="137">
      <t>ケンゼンカ</t>
    </rPh>
    <rPh sb="137" eb="139">
      <t>ハンダン</t>
    </rPh>
    <rPh sb="139" eb="141">
      <t>ヒリツ</t>
    </rPh>
    <rPh sb="142" eb="145">
      <t>キジュンチ</t>
    </rPh>
    <rPh sb="146" eb="148">
      <t>スイイ</t>
    </rPh>
    <rPh sb="149" eb="151">
      <t>チュウシ</t>
    </rPh>
    <rPh sb="164" eb="165">
      <t>オコナ</t>
    </rPh>
    <rPh sb="170" eb="173">
      <t>チュウチョウキ</t>
    </rPh>
    <rPh sb="173" eb="174">
      <t>テキ</t>
    </rPh>
    <rPh sb="175" eb="177">
      <t>シテン</t>
    </rPh>
    <rPh sb="178" eb="179">
      <t>タ</t>
    </rPh>
    <rPh sb="181" eb="183">
      <t>テキセイ</t>
    </rPh>
    <rPh sb="184" eb="187">
      <t>チホウサイ</t>
    </rPh>
    <rPh sb="188" eb="190">
      <t>ハッコウ</t>
    </rPh>
    <rPh sb="190" eb="192">
      <t>スイジュン</t>
    </rPh>
    <rPh sb="193" eb="195">
      <t>ミキワ</t>
    </rPh>
    <phoneticPr fontId="5"/>
  </si>
  <si>
    <t>　昨年度と比較すると、分庁舎整備に係る借入分の償還が増加したことなどにより実質公債費比率が上昇している。しかし、公営企業債への繰入見込額が減になったことによる将来負担額が減により、将来負担比率も減少した。今後も公共施設再整備や都市基盤整備等による地方債の発行が予定されていることから、健全化判断比率の基準値の推移を注視しつつ、シミュレーションを行いながら、中長期的な視点に立ち、適正な地方債の発行水準を見極めるとともに、毎年度の元利償還金額の平準化に努めていく。</t>
    <rPh sb="11" eb="12">
      <t>ブン</t>
    </rPh>
    <rPh sb="56" eb="58">
      <t>コウエイ</t>
    </rPh>
    <rPh sb="58" eb="60">
      <t>キギョウ</t>
    </rPh>
    <rPh sb="60" eb="61">
      <t>サイ</t>
    </rPh>
    <rPh sb="63" eb="65">
      <t>クリイレ</t>
    </rPh>
    <rPh sb="65" eb="67">
      <t>ミコ</t>
    </rPh>
    <rPh sb="67" eb="68">
      <t>ガク</t>
    </rPh>
    <rPh sb="69" eb="70">
      <t>ゲン</t>
    </rPh>
    <rPh sb="85" eb="86">
      <t>ゲン</t>
    </rPh>
    <rPh sb="97" eb="99">
      <t>ゲンショウ</t>
    </rPh>
    <rPh sb="105" eb="107">
      <t>コウキョウ</t>
    </rPh>
    <rPh sb="107" eb="109">
      <t>シセツ</t>
    </rPh>
    <rPh sb="113" eb="115">
      <t>トシ</t>
    </rPh>
    <rPh sb="115" eb="117">
      <t>キバン</t>
    </rPh>
    <rPh sb="117" eb="119">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</si>
</sst>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xmlns:c16r2="http://schemas.microsoft.com/office/drawing/2015/06/chart">
            <c:ext xmlns:c16="http://schemas.microsoft.com/office/drawing/2014/chart" uri="{C3380CC4-5D6E-409C-BE32-E72D297353CC}">
              <c16:uniqueId val="{00000000-F4B7-4894-9F56-556E8DD841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37134</c:v>
                </c:pt>
                <c:pt idx="1">
                  <c:v>64766</c:v>
                </c:pt>
                <c:pt idx="2">
                  <c:v>37619</c:v>
                </c:pt>
                <c:pt idx="3">
                  <c:v>46586</c:v>
                </c:pt>
                <c:pt idx="4">
                  <c:v>32910</c:v>
                </c:pt>
              </c:numCache>
            </c:numRef>
          </c:val>
          <c:smooth val="0"/>
          <c:extLst xmlns:c16r2="http://schemas.microsoft.com/office/drawing/2015/06/chart">
            <c:ext xmlns:c16="http://schemas.microsoft.com/office/drawing/2014/chart" uri="{C3380CC4-5D6E-409C-BE32-E72D297353CC}">
              <c16:uniqueId val="{00000001-F4B7-4894-9F56-556E8DD841E2}"/>
            </c:ext>
          </c:extLst>
        </c:ser>
        <c:dLbls>
          <c:showLegendKey val="0"/>
          <c:showVal val="0"/>
          <c:showCatName val="0"/>
          <c:showSerName val="0"/>
          <c:showPercent val="0"/>
          <c:showBubbleSize val="0"/>
        </c:dLbls>
        <c:marker val="1"/>
        <c:smooth val="0"/>
        <c:axId val="459457640"/>
        <c:axId val="459457248"/>
      </c:lineChart>
      <c:catAx>
        <c:axId val="459457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457248"/>
        <c:crosses val="autoZero"/>
        <c:auto val="1"/>
        <c:lblAlgn val="ctr"/>
        <c:lblOffset val="100"/>
        <c:tickLblSkip val="1"/>
        <c:tickMarkSkip val="1"/>
        <c:noMultiLvlLbl val="0"/>
      </c:catAx>
      <c:valAx>
        <c:axId val="4594572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457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5.15</c:v>
                </c:pt>
                <c:pt idx="1">
                  <c:v>7.59</c:v>
                </c:pt>
                <c:pt idx="2">
                  <c:v>6.78</c:v>
                </c:pt>
                <c:pt idx="3">
                  <c:v>4.6500000000000004</c:v>
                </c:pt>
                <c:pt idx="4">
                  <c:v>5.68</c:v>
                </c:pt>
              </c:numCache>
            </c:numRef>
          </c:val>
          <c:extLst xmlns:c16r2="http://schemas.microsoft.com/office/drawing/2015/06/chart">
            <c:ext xmlns:c16="http://schemas.microsoft.com/office/drawing/2014/chart" uri="{C3380CC4-5D6E-409C-BE32-E72D297353CC}">
              <c16:uniqueId val="{00000000-8B88-4EDC-B85D-5178171130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11.99</c:v>
                </c:pt>
                <c:pt idx="1">
                  <c:v>9.8800000000000008</c:v>
                </c:pt>
                <c:pt idx="2">
                  <c:v>11.96</c:v>
                </c:pt>
                <c:pt idx="3">
                  <c:v>13.1</c:v>
                </c:pt>
                <c:pt idx="4">
                  <c:v>15.6</c:v>
                </c:pt>
              </c:numCache>
            </c:numRef>
          </c:val>
          <c:extLst xmlns:c16r2="http://schemas.microsoft.com/office/drawing/2015/06/chart">
            <c:ext xmlns:c16="http://schemas.microsoft.com/office/drawing/2014/chart" uri="{C3380CC4-5D6E-409C-BE32-E72D297353CC}">
              <c16:uniqueId val="{00000001-8B88-4EDC-B85D-5178171130CB}"/>
            </c:ext>
          </c:extLst>
        </c:ser>
        <c:dLbls>
          <c:showLegendKey val="0"/>
          <c:showVal val="0"/>
          <c:showCatName val="0"/>
          <c:showSerName val="0"/>
          <c:showPercent val="0"/>
          <c:showBubbleSize val="0"/>
        </c:dLbls>
        <c:gapWidth val="250"/>
        <c:overlap val="100"/>
        <c:axId val="459459992"/>
        <c:axId val="45945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c:v>
                </c:pt>
                <c:pt idx="1">
                  <c:v>0.22</c:v>
                </c:pt>
                <c:pt idx="2">
                  <c:v>1.6</c:v>
                </c:pt>
                <c:pt idx="3">
                  <c:v>-0.46</c:v>
                </c:pt>
                <c:pt idx="4">
                  <c:v>3.78</c:v>
                </c:pt>
              </c:numCache>
            </c:numRef>
          </c:val>
          <c:smooth val="0"/>
          <c:extLst xmlns:c16r2="http://schemas.microsoft.com/office/drawing/2015/06/chart">
            <c:ext xmlns:c16="http://schemas.microsoft.com/office/drawing/2014/chart" uri="{C3380CC4-5D6E-409C-BE32-E72D297353CC}">
              <c16:uniqueId val="{00000002-8B88-4EDC-B85D-5178171130CB}"/>
            </c:ext>
          </c:extLst>
        </c:ser>
        <c:dLbls>
          <c:showLegendKey val="0"/>
          <c:showVal val="0"/>
          <c:showCatName val="0"/>
          <c:showSerName val="0"/>
          <c:showPercent val="0"/>
          <c:showBubbleSize val="0"/>
        </c:dLbls>
        <c:marker val="1"/>
        <c:smooth val="0"/>
        <c:axId val="459459992"/>
        <c:axId val="459458816"/>
      </c:lineChart>
      <c:catAx>
        <c:axId val="45945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9458816"/>
        <c:crosses val="autoZero"/>
        <c:auto val="1"/>
        <c:lblAlgn val="ctr"/>
        <c:lblOffset val="100"/>
        <c:tickLblSkip val="1"/>
        <c:tickMarkSkip val="1"/>
        <c:noMultiLvlLbl val="0"/>
      </c:catAx>
      <c:valAx>
        <c:axId val="45945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459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0.14000000000000001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6A2-4CE6-8A9C-0187F11CE1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6A2-4CE6-8A9C-0187F11CE135}"/>
            </c:ext>
          </c:extLst>
        </c:ser>
        <c:ser>
          <c:idx val="2"/>
          <c:order val="2"/>
          <c:tx>
            <c:strRef>
              <c:f>データシート!$A$29</c:f>
              <c:strCache>
                <c:ptCount val="1"/>
                <c:pt idx="0">
                  <c:v>墓園事業費特別会計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0.08</c:v>
                </c:pt>
                <c:pt idx="4">
                  <c:v>#N/A</c:v>
                </c:pt>
                <c:pt idx="5">
                  <c:v>0.08</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2-06A2-4CE6-8A9C-0187F11CE135}"/>
            </c:ext>
          </c:extLst>
        </c:ser>
        <c:ser>
          <c:idx val="3"/>
          <c:order val="3"/>
          <c:tx>
            <c:strRef>
              <c:f>データシート!$A$30</c:f>
              <c:strCache>
                <c:ptCount val="1"/>
                <c:pt idx="0">
                  <c:v>後期高齢者医療事業費特別会計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0.17</c:v>
                </c:pt>
                <c:pt idx="4">
                  <c:v>#N/A</c:v>
                </c:pt>
                <c:pt idx="5">
                  <c:v>0.15</c:v>
                </c:pt>
                <c:pt idx="6">
                  <c:v>#N/A</c:v>
                </c:pt>
                <c:pt idx="7">
                  <c:v>0.15</c:v>
                </c:pt>
                <c:pt idx="8">
                  <c:v>#N/A</c:v>
                </c:pt>
                <c:pt idx="9">
                  <c:v>0.12</c:v>
                </c:pt>
              </c:numCache>
            </c:numRef>
          </c:val>
          <c:extLst xmlns:c16r2="http://schemas.microsoft.com/office/drawing/2015/06/chart">
            <c:ext xmlns:c16="http://schemas.microsoft.com/office/drawing/2014/chart" uri="{C3380CC4-5D6E-409C-BE32-E72D297353CC}">
              <c16:uniqueId val="{00000003-06A2-4CE6-8A9C-0187F11CE135}"/>
            </c:ext>
          </c:extLst>
        </c:ser>
        <c:ser>
          <c:idx val="4"/>
          <c:order val="4"/>
          <c:tx>
            <c:strRef>
              <c:f>データシート!$A$31</c:f>
              <c:strCache>
                <c:ptCount val="1"/>
                <c:pt idx="0">
                  <c:v>北部第二（三地区）土地区画整理事業費特別会計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0.43</c:v>
                </c:pt>
                <c:pt idx="2">
                  <c:v>#N/A</c:v>
                </c:pt>
                <c:pt idx="3">
                  <c:v>0.45</c:v>
                </c:pt>
                <c:pt idx="4">
                  <c:v>#N/A</c:v>
                </c:pt>
                <c:pt idx="5">
                  <c:v>0.3</c:v>
                </c:pt>
                <c:pt idx="6">
                  <c:v>#N/A</c:v>
                </c:pt>
                <c:pt idx="7">
                  <c:v>0.59</c:v>
                </c:pt>
                <c:pt idx="8">
                  <c:v>#N/A</c:v>
                </c:pt>
                <c:pt idx="9">
                  <c:v>0.51</c:v>
                </c:pt>
              </c:numCache>
            </c:numRef>
          </c:val>
          <c:extLst xmlns:c16r2="http://schemas.microsoft.com/office/drawing/2015/06/chart">
            <c:ext xmlns:c16="http://schemas.microsoft.com/office/drawing/2014/chart" uri="{C3380CC4-5D6E-409C-BE32-E72D297353CC}">
              <c16:uniqueId val="{00000004-06A2-4CE6-8A9C-0187F11CE135}"/>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1.06</c:v>
                </c:pt>
                <c:pt idx="2">
                  <c:v>#N/A</c:v>
                </c:pt>
                <c:pt idx="3">
                  <c:v>0.34</c:v>
                </c:pt>
                <c:pt idx="4">
                  <c:v>#N/A</c:v>
                </c:pt>
                <c:pt idx="5">
                  <c:v>0.42</c:v>
                </c:pt>
                <c:pt idx="6">
                  <c:v>#N/A</c:v>
                </c:pt>
                <c:pt idx="7">
                  <c:v>0.2</c:v>
                </c:pt>
                <c:pt idx="8">
                  <c:v>#N/A</c:v>
                </c:pt>
                <c:pt idx="9">
                  <c:v>0.51</c:v>
                </c:pt>
              </c:numCache>
            </c:numRef>
          </c:val>
          <c:extLst xmlns:c16r2="http://schemas.microsoft.com/office/drawing/2015/06/chart">
            <c:ext xmlns:c16="http://schemas.microsoft.com/office/drawing/2014/chart" uri="{C3380CC4-5D6E-409C-BE32-E72D297353CC}">
              <c16:uniqueId val="{00000005-06A2-4CE6-8A9C-0187F11CE135}"/>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3.49</c:v>
                </c:pt>
                <c:pt idx="2">
                  <c:v>#N/A</c:v>
                </c:pt>
                <c:pt idx="3">
                  <c:v>2.91</c:v>
                </c:pt>
                <c:pt idx="4">
                  <c:v>#N/A</c:v>
                </c:pt>
                <c:pt idx="5">
                  <c:v>1.73</c:v>
                </c:pt>
                <c:pt idx="6">
                  <c:v>#N/A</c:v>
                </c:pt>
                <c:pt idx="7">
                  <c:v>0.9</c:v>
                </c:pt>
                <c:pt idx="8">
                  <c:v>#N/A</c:v>
                </c:pt>
                <c:pt idx="9">
                  <c:v>1.1100000000000001</c:v>
                </c:pt>
              </c:numCache>
            </c:numRef>
          </c:val>
          <c:extLst xmlns:c16r2="http://schemas.microsoft.com/office/drawing/2015/06/chart">
            <c:ext xmlns:c16="http://schemas.microsoft.com/office/drawing/2014/chart" uri="{C3380CC4-5D6E-409C-BE32-E72D297353CC}">
              <c16:uniqueId val="{00000006-06A2-4CE6-8A9C-0187F11CE135}"/>
            </c:ext>
          </c:extLst>
        </c:ser>
        <c:ser>
          <c:idx val="7"/>
          <c:order val="7"/>
          <c:tx>
            <c:strRef>
              <c:f>データシート!$A$34</c:f>
              <c:strCache>
                <c:ptCount val="1"/>
                <c:pt idx="0">
                  <c:v>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1.94</c:v>
                </c:pt>
                <c:pt idx="2">
                  <c:v>#N/A</c:v>
                </c:pt>
                <c:pt idx="3">
                  <c:v>2.2200000000000002</c:v>
                </c:pt>
                <c:pt idx="4">
                  <c:v>#N/A</c:v>
                </c:pt>
                <c:pt idx="5">
                  <c:v>1.89</c:v>
                </c:pt>
                <c:pt idx="6">
                  <c:v>#N/A</c:v>
                </c:pt>
                <c:pt idx="7">
                  <c:v>1.26</c:v>
                </c:pt>
                <c:pt idx="8">
                  <c:v>#N/A</c:v>
                </c:pt>
                <c:pt idx="9">
                  <c:v>1.94</c:v>
                </c:pt>
              </c:numCache>
            </c:numRef>
          </c:val>
          <c:extLst xmlns:c16r2="http://schemas.microsoft.com/office/drawing/2015/06/chart">
            <c:ext xmlns:c16="http://schemas.microsoft.com/office/drawing/2014/chart" uri="{C3380CC4-5D6E-409C-BE32-E72D297353CC}">
              <c16:uniqueId val="{00000007-06A2-4CE6-8A9C-0187F11CE1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5.08</c:v>
                </c:pt>
                <c:pt idx="2">
                  <c:v>#N/A</c:v>
                </c:pt>
                <c:pt idx="3">
                  <c:v>7.71</c:v>
                </c:pt>
                <c:pt idx="4">
                  <c:v>#N/A</c:v>
                </c:pt>
                <c:pt idx="5">
                  <c:v>6.59</c:v>
                </c:pt>
                <c:pt idx="6">
                  <c:v>#N/A</c:v>
                </c:pt>
                <c:pt idx="7">
                  <c:v>4.54</c:v>
                </c:pt>
                <c:pt idx="8">
                  <c:v>#N/A</c:v>
                </c:pt>
                <c:pt idx="9">
                  <c:v>5.54</c:v>
                </c:pt>
              </c:numCache>
            </c:numRef>
          </c:val>
          <c:extLst xmlns:c16r2="http://schemas.microsoft.com/office/drawing/2015/06/chart">
            <c:ext xmlns:c16="http://schemas.microsoft.com/office/drawing/2014/chart" uri="{C3380CC4-5D6E-409C-BE32-E72D297353CC}">
              <c16:uniqueId val="{00000008-06A2-4CE6-8A9C-0187F11CE135}"/>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6.77</c:v>
                </c:pt>
                <c:pt idx="2">
                  <c:v>#N/A</c:v>
                </c:pt>
                <c:pt idx="3">
                  <c:v>6.54</c:v>
                </c:pt>
                <c:pt idx="4">
                  <c:v>#N/A</c:v>
                </c:pt>
                <c:pt idx="5">
                  <c:v>6.83</c:v>
                </c:pt>
                <c:pt idx="6">
                  <c:v>#N/A</c:v>
                </c:pt>
                <c:pt idx="7">
                  <c:v>6.2</c:v>
                </c:pt>
                <c:pt idx="8">
                  <c:v>#N/A</c:v>
                </c:pt>
                <c:pt idx="9">
                  <c:v>6.64</c:v>
                </c:pt>
              </c:numCache>
            </c:numRef>
          </c:val>
          <c:extLst xmlns:c16r2="http://schemas.microsoft.com/office/drawing/2015/06/chart">
            <c:ext xmlns:c16="http://schemas.microsoft.com/office/drawing/2014/chart" uri="{C3380CC4-5D6E-409C-BE32-E72D297353CC}">
              <c16:uniqueId val="{00000009-06A2-4CE6-8A9C-0187F11CE135}"/>
            </c:ext>
          </c:extLst>
        </c:ser>
        <c:dLbls>
          <c:showLegendKey val="0"/>
          <c:showVal val="0"/>
          <c:showCatName val="0"/>
          <c:showSerName val="0"/>
          <c:showPercent val="0"/>
          <c:showBubbleSize val="0"/>
        </c:dLbls>
        <c:gapWidth val="150"/>
        <c:overlap val="100"/>
        <c:axId val="459460384"/>
        <c:axId val="459463128"/>
      </c:barChart>
      <c:catAx>
        <c:axId val="4594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463128"/>
        <c:crosses val="autoZero"/>
        <c:auto val="1"/>
        <c:lblAlgn val="ctr"/>
        <c:lblOffset val="100"/>
        <c:tickLblSkip val="1"/>
        <c:tickMarkSkip val="1"/>
        <c:noMultiLvlLbl val="0"/>
      </c:catAx>
      <c:valAx>
        <c:axId val="45946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46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11809</c:v>
                </c:pt>
                <c:pt idx="5">
                  <c:v>11346</c:v>
                </c:pt>
                <c:pt idx="8">
                  <c:v>10831</c:v>
                </c:pt>
                <c:pt idx="11">
                  <c:v>10211</c:v>
                </c:pt>
                <c:pt idx="14">
                  <c:v>9852</c:v>
                </c:pt>
              </c:numCache>
            </c:numRef>
          </c:val>
          <c:extLst xmlns:c16r2="http://schemas.microsoft.com/office/drawing/2015/06/chart">
            <c:ext xmlns:c16="http://schemas.microsoft.com/office/drawing/2014/chart" uri="{C3380CC4-5D6E-409C-BE32-E72D297353CC}">
              <c16:uniqueId val="{00000000-6C2C-4FD9-8CDE-C2142646DE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2C-4FD9-8CDE-C2142646DE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706</c:v>
                </c:pt>
                <c:pt idx="3">
                  <c:v>835</c:v>
                </c:pt>
                <c:pt idx="6">
                  <c:v>1115</c:v>
                </c:pt>
                <c:pt idx="9">
                  <c:v>707</c:v>
                </c:pt>
                <c:pt idx="12">
                  <c:v>1323</c:v>
                </c:pt>
              </c:numCache>
            </c:numRef>
          </c:val>
          <c:extLst xmlns:c16r2="http://schemas.microsoft.com/office/drawing/2015/06/chart">
            <c:ext xmlns:c16="http://schemas.microsoft.com/office/drawing/2014/chart" uri="{C3380CC4-5D6E-409C-BE32-E72D297353CC}">
              <c16:uniqueId val="{00000002-6C2C-4FD9-8CDE-C2142646DE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2C-4FD9-8CDE-C2142646DE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3368</c:v>
                </c:pt>
                <c:pt idx="3">
                  <c:v>3278</c:v>
                </c:pt>
                <c:pt idx="6">
                  <c:v>3162</c:v>
                </c:pt>
                <c:pt idx="9">
                  <c:v>3041</c:v>
                </c:pt>
                <c:pt idx="12">
                  <c:v>2732</c:v>
                </c:pt>
              </c:numCache>
            </c:numRef>
          </c:val>
          <c:extLst xmlns:c16r2="http://schemas.microsoft.com/office/drawing/2015/06/chart">
            <c:ext xmlns:c16="http://schemas.microsoft.com/office/drawing/2014/chart" uri="{C3380CC4-5D6E-409C-BE32-E72D297353CC}">
              <c16:uniqueId val="{00000004-6C2C-4FD9-8CDE-C2142646DE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2C-4FD9-8CDE-C2142646DE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2C-4FD9-8CDE-C2142646DE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8341</c:v>
                </c:pt>
                <c:pt idx="3">
                  <c:v>8310</c:v>
                </c:pt>
                <c:pt idx="6">
                  <c:v>8692</c:v>
                </c:pt>
                <c:pt idx="9">
                  <c:v>8812</c:v>
                </c:pt>
                <c:pt idx="12">
                  <c:v>9037</c:v>
                </c:pt>
              </c:numCache>
            </c:numRef>
          </c:val>
          <c:extLst xmlns:c16r2="http://schemas.microsoft.com/office/drawing/2015/06/chart">
            <c:ext xmlns:c16="http://schemas.microsoft.com/office/drawing/2014/chart" uri="{C3380CC4-5D6E-409C-BE32-E72D297353CC}">
              <c16:uniqueId val="{00000007-6C2C-4FD9-8CDE-C2142646DE22}"/>
            </c:ext>
          </c:extLst>
        </c:ser>
        <c:dLbls>
          <c:showLegendKey val="0"/>
          <c:showVal val="0"/>
          <c:showCatName val="0"/>
          <c:showSerName val="0"/>
          <c:showPercent val="0"/>
          <c:showBubbleSize val="0"/>
        </c:dLbls>
        <c:gapWidth val="100"/>
        <c:overlap val="100"/>
        <c:axId val="459462736"/>
        <c:axId val="45946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606</c:v>
                </c:pt>
                <c:pt idx="2">
                  <c:v>#N/A</c:v>
                </c:pt>
                <c:pt idx="3">
                  <c:v>#N/A</c:v>
                </c:pt>
                <c:pt idx="4">
                  <c:v>1077</c:v>
                </c:pt>
                <c:pt idx="5">
                  <c:v>#N/A</c:v>
                </c:pt>
                <c:pt idx="6">
                  <c:v>#N/A</c:v>
                </c:pt>
                <c:pt idx="7">
                  <c:v>2138</c:v>
                </c:pt>
                <c:pt idx="8">
                  <c:v>#N/A</c:v>
                </c:pt>
                <c:pt idx="9">
                  <c:v>#N/A</c:v>
                </c:pt>
                <c:pt idx="10">
                  <c:v>2349</c:v>
                </c:pt>
                <c:pt idx="11">
                  <c:v>#N/A</c:v>
                </c:pt>
                <c:pt idx="12">
                  <c:v>#N/A</c:v>
                </c:pt>
                <c:pt idx="13">
                  <c:v>3240</c:v>
                </c:pt>
                <c:pt idx="14">
                  <c:v>#N/A</c:v>
                </c:pt>
              </c:numCache>
            </c:numRef>
          </c:val>
          <c:smooth val="0"/>
          <c:extLst xmlns:c16r2="http://schemas.microsoft.com/office/drawing/2015/06/chart">
            <c:ext xmlns:c16="http://schemas.microsoft.com/office/drawing/2014/chart" uri="{C3380CC4-5D6E-409C-BE32-E72D297353CC}">
              <c16:uniqueId val="{00000008-6C2C-4FD9-8CDE-C2142646DE22}"/>
            </c:ext>
          </c:extLst>
        </c:ser>
        <c:dLbls>
          <c:showLegendKey val="0"/>
          <c:showVal val="0"/>
          <c:showCatName val="0"/>
          <c:showSerName val="0"/>
          <c:showPercent val="0"/>
          <c:showBubbleSize val="0"/>
        </c:dLbls>
        <c:marker val="1"/>
        <c:smooth val="0"/>
        <c:axId val="459462736"/>
        <c:axId val="459463520"/>
      </c:lineChart>
      <c:catAx>
        <c:axId val="45946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463520"/>
        <c:crosses val="autoZero"/>
        <c:auto val="1"/>
        <c:lblAlgn val="ctr"/>
        <c:lblOffset val="100"/>
        <c:tickLblSkip val="1"/>
        <c:tickMarkSkip val="1"/>
        <c:noMultiLvlLbl val="0"/>
      </c:catAx>
      <c:valAx>
        <c:axId val="45946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46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63043</c:v>
                </c:pt>
                <c:pt idx="5">
                  <c:v>58924</c:v>
                </c:pt>
                <c:pt idx="8">
                  <c:v>54700</c:v>
                </c:pt>
                <c:pt idx="11">
                  <c:v>51020</c:v>
                </c:pt>
                <c:pt idx="14">
                  <c:v>48313</c:v>
                </c:pt>
              </c:numCache>
            </c:numRef>
          </c:val>
          <c:extLst xmlns:c16r2="http://schemas.microsoft.com/office/drawing/2015/06/chart">
            <c:ext xmlns:c16="http://schemas.microsoft.com/office/drawing/2014/chart" uri="{C3380CC4-5D6E-409C-BE32-E72D297353CC}">
              <c16:uniqueId val="{00000000-E647-44E6-B9F6-32AF317F50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30330</c:v>
                </c:pt>
                <c:pt idx="5">
                  <c:v>32504</c:v>
                </c:pt>
                <c:pt idx="8">
                  <c:v>31889</c:v>
                </c:pt>
                <c:pt idx="11">
                  <c:v>31293</c:v>
                </c:pt>
                <c:pt idx="14">
                  <c:v>29097</c:v>
                </c:pt>
              </c:numCache>
            </c:numRef>
          </c:val>
          <c:extLst xmlns:c16r2="http://schemas.microsoft.com/office/drawing/2015/06/chart">
            <c:ext xmlns:c16="http://schemas.microsoft.com/office/drawing/2014/chart" uri="{C3380CC4-5D6E-409C-BE32-E72D297353CC}">
              <c16:uniqueId val="{00000001-E647-44E6-B9F6-32AF317F50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22621</c:v>
                </c:pt>
                <c:pt idx="5">
                  <c:v>19292</c:v>
                </c:pt>
                <c:pt idx="8">
                  <c:v>22369</c:v>
                </c:pt>
                <c:pt idx="11">
                  <c:v>21857</c:v>
                </c:pt>
                <c:pt idx="14">
                  <c:v>22858</c:v>
                </c:pt>
              </c:numCache>
            </c:numRef>
          </c:val>
          <c:extLst xmlns:c16r2="http://schemas.microsoft.com/office/drawing/2015/06/chart">
            <c:ext xmlns:c16="http://schemas.microsoft.com/office/drawing/2014/chart" uri="{C3380CC4-5D6E-409C-BE32-E72D297353CC}">
              <c16:uniqueId val="{00000002-E647-44E6-B9F6-32AF317F50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647-44E6-B9F6-32AF317F50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647-44E6-B9F6-32AF317F50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c:v>
                </c:pt>
                <c:pt idx="3">
                  <c:v>16</c:v>
                </c:pt>
                <c:pt idx="6">
                  <c:v>14</c:v>
                </c:pt>
                <c:pt idx="9">
                  <c:v>12</c:v>
                </c:pt>
                <c:pt idx="12">
                  <c:v>9</c:v>
                </c:pt>
              </c:numCache>
            </c:numRef>
          </c:val>
          <c:extLst xmlns:c16r2="http://schemas.microsoft.com/office/drawing/2015/06/chart">
            <c:ext xmlns:c16="http://schemas.microsoft.com/office/drawing/2014/chart" uri="{C3380CC4-5D6E-409C-BE32-E72D297353CC}">
              <c16:uniqueId val="{00000005-E647-44E6-B9F6-32AF317F50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17844</c:v>
                </c:pt>
                <c:pt idx="3">
                  <c:v>17888</c:v>
                </c:pt>
                <c:pt idx="6">
                  <c:v>17230</c:v>
                </c:pt>
                <c:pt idx="9">
                  <c:v>17331</c:v>
                </c:pt>
                <c:pt idx="12">
                  <c:v>16526</c:v>
                </c:pt>
              </c:numCache>
            </c:numRef>
          </c:val>
          <c:extLst xmlns:c16r2="http://schemas.microsoft.com/office/drawing/2015/06/chart">
            <c:ext xmlns:c16="http://schemas.microsoft.com/office/drawing/2014/chart" uri="{C3380CC4-5D6E-409C-BE32-E72D297353CC}">
              <c16:uniqueId val="{00000006-E647-44E6-B9F6-32AF317F50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647-44E6-B9F6-32AF317F50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36368</c:v>
                </c:pt>
                <c:pt idx="3">
                  <c:v>37866</c:v>
                </c:pt>
                <c:pt idx="6">
                  <c:v>36673</c:v>
                </c:pt>
                <c:pt idx="9">
                  <c:v>34881</c:v>
                </c:pt>
                <c:pt idx="12">
                  <c:v>29416</c:v>
                </c:pt>
              </c:numCache>
            </c:numRef>
          </c:val>
          <c:extLst xmlns:c16r2="http://schemas.microsoft.com/office/drawing/2015/06/chart">
            <c:ext xmlns:c16="http://schemas.microsoft.com/office/drawing/2014/chart" uri="{C3380CC4-5D6E-409C-BE32-E72D297353CC}">
              <c16:uniqueId val="{00000008-E647-44E6-B9F6-32AF317F50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11043</c:v>
                </c:pt>
                <c:pt idx="3">
                  <c:v>10763</c:v>
                </c:pt>
                <c:pt idx="6">
                  <c:v>10325</c:v>
                </c:pt>
                <c:pt idx="9">
                  <c:v>10094</c:v>
                </c:pt>
                <c:pt idx="12">
                  <c:v>8845</c:v>
                </c:pt>
              </c:numCache>
            </c:numRef>
          </c:val>
          <c:extLst xmlns:c16r2="http://schemas.microsoft.com/office/drawing/2015/06/chart">
            <c:ext xmlns:c16="http://schemas.microsoft.com/office/drawing/2014/chart" uri="{C3380CC4-5D6E-409C-BE32-E72D297353CC}">
              <c16:uniqueId val="{00000009-E647-44E6-B9F6-32AF317F50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69832</c:v>
                </c:pt>
                <c:pt idx="3">
                  <c:v>77782</c:v>
                </c:pt>
                <c:pt idx="6">
                  <c:v>77260</c:v>
                </c:pt>
                <c:pt idx="9">
                  <c:v>79420</c:v>
                </c:pt>
                <c:pt idx="12">
                  <c:v>79493</c:v>
                </c:pt>
              </c:numCache>
            </c:numRef>
          </c:val>
          <c:extLst xmlns:c16r2="http://schemas.microsoft.com/office/drawing/2015/06/chart">
            <c:ext xmlns:c16="http://schemas.microsoft.com/office/drawing/2014/chart" uri="{C3380CC4-5D6E-409C-BE32-E72D297353CC}">
              <c16:uniqueId val="{0000000A-E647-44E6-B9F6-32AF317F50FA}"/>
            </c:ext>
          </c:extLst>
        </c:ser>
        <c:dLbls>
          <c:showLegendKey val="0"/>
          <c:showVal val="0"/>
          <c:showCatName val="0"/>
          <c:showSerName val="0"/>
          <c:showPercent val="0"/>
          <c:showBubbleSize val="0"/>
        </c:dLbls>
        <c:gapWidth val="100"/>
        <c:overlap val="100"/>
        <c:axId val="469638624"/>
        <c:axId val="469635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19113</c:v>
                </c:pt>
                <c:pt idx="2">
                  <c:v>#N/A</c:v>
                </c:pt>
                <c:pt idx="3">
                  <c:v>#N/A</c:v>
                </c:pt>
                <c:pt idx="4">
                  <c:v>33594</c:v>
                </c:pt>
                <c:pt idx="5">
                  <c:v>#N/A</c:v>
                </c:pt>
                <c:pt idx="6">
                  <c:v>#N/A</c:v>
                </c:pt>
                <c:pt idx="7">
                  <c:v>32543</c:v>
                </c:pt>
                <c:pt idx="8">
                  <c:v>#N/A</c:v>
                </c:pt>
                <c:pt idx="9">
                  <c:v>#N/A</c:v>
                </c:pt>
                <c:pt idx="10">
                  <c:v>37566</c:v>
                </c:pt>
                <c:pt idx="11">
                  <c:v>#N/A</c:v>
                </c:pt>
                <c:pt idx="12">
                  <c:v>#N/A</c:v>
                </c:pt>
                <c:pt idx="13">
                  <c:v>34021</c:v>
                </c:pt>
                <c:pt idx="14">
                  <c:v>#N/A</c:v>
                </c:pt>
              </c:numCache>
            </c:numRef>
          </c:val>
          <c:smooth val="0"/>
          <c:extLst xmlns:c16r2="http://schemas.microsoft.com/office/drawing/2015/06/chart">
            <c:ext xmlns:c16="http://schemas.microsoft.com/office/drawing/2014/chart" uri="{C3380CC4-5D6E-409C-BE32-E72D297353CC}">
              <c16:uniqueId val="{0000000B-E647-44E6-B9F6-32AF317F50FA}"/>
            </c:ext>
          </c:extLst>
        </c:ser>
        <c:dLbls>
          <c:showLegendKey val="0"/>
          <c:showVal val="0"/>
          <c:showCatName val="0"/>
          <c:showSerName val="0"/>
          <c:showPercent val="0"/>
          <c:showBubbleSize val="0"/>
        </c:dLbls>
        <c:marker val="1"/>
        <c:smooth val="0"/>
        <c:axId val="469638624"/>
        <c:axId val="469635880"/>
      </c:lineChart>
      <c:catAx>
        <c:axId val="46963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9635880"/>
        <c:crosses val="autoZero"/>
        <c:auto val="1"/>
        <c:lblAlgn val="ctr"/>
        <c:lblOffset val="100"/>
        <c:tickLblSkip val="1"/>
        <c:tickMarkSkip val="1"/>
        <c:noMultiLvlLbl val="0"/>
      </c:catAx>
      <c:valAx>
        <c:axId val="469635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63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10011</c:v>
                </c:pt>
                <c:pt idx="1">
                  <c:v>11281</c:v>
                </c:pt>
                <c:pt idx="2">
                  <c:v>13630</c:v>
                </c:pt>
              </c:numCache>
            </c:numRef>
          </c:val>
          <c:extLst xmlns:c16r2="http://schemas.microsoft.com/office/drawing/2015/06/chart">
            <c:ext xmlns:c16="http://schemas.microsoft.com/office/drawing/2014/chart" uri="{C3380CC4-5D6E-409C-BE32-E72D297353CC}">
              <c16:uniqueId val="{00000000-08DC-4D5C-AD28-4F9B600FE9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8DC-4D5C-AD28-4F9B600FE9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9112</c:v>
                </c:pt>
                <c:pt idx="1">
                  <c:v>7892</c:v>
                </c:pt>
                <c:pt idx="2">
                  <c:v>7203</c:v>
                </c:pt>
              </c:numCache>
            </c:numRef>
          </c:val>
          <c:extLst xmlns:c16r2="http://schemas.microsoft.com/office/drawing/2015/06/chart">
            <c:ext xmlns:c16="http://schemas.microsoft.com/office/drawing/2014/chart" uri="{C3380CC4-5D6E-409C-BE32-E72D297353CC}">
              <c16:uniqueId val="{00000002-08DC-4D5C-AD28-4F9B600FE922}"/>
            </c:ext>
          </c:extLst>
        </c:ser>
        <c:dLbls>
          <c:showLegendKey val="0"/>
          <c:showVal val="0"/>
          <c:showCatName val="0"/>
          <c:showSerName val="0"/>
          <c:showPercent val="0"/>
          <c:showBubbleSize val="0"/>
        </c:dLbls>
        <c:gapWidth val="120"/>
        <c:overlap val="100"/>
        <c:axId val="469636272"/>
        <c:axId val="469639800"/>
      </c:barChart>
      <c:catAx>
        <c:axId val="46963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639800"/>
        <c:crosses val="autoZero"/>
        <c:auto val="1"/>
        <c:lblAlgn val="ctr"/>
        <c:lblOffset val="100"/>
        <c:tickLblSkip val="1"/>
        <c:tickMarkSkip val="1"/>
        <c:noMultiLvlLbl val="0"/>
      </c:catAx>
      <c:valAx>
        <c:axId val="469639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963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F49-4A73-8124-E64100297131}"/>
                </c:ext>
                <c:ext xmlns:c15="http://schemas.microsoft.com/office/drawing/2012/chart" uri="{CE6537A1-D6FC-4f65-9D91-7224C49458BB}">
                  <c15:dlblFieldTable>
                    <c15:dlblFTEntry>
                      <c15:txfldGUID>{E99CBBEC-A4B3-4DD7-9CB2-06B5FDBB8D36}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F49-4A73-8124-E64100297131}"/>
                </c:ext>
                <c:ext xmlns:c15="http://schemas.microsoft.com/office/drawing/2012/chart" uri="{CE6537A1-D6FC-4f65-9D91-7224C49458BB}">
                  <c15:dlblFieldTable>
                    <c15:dlblFTEntry>
                      <c15:txfldGUID>{658C6D76-5D83-459E-B84F-0E2232488CAA}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F49-4A73-8124-E64100297131}"/>
                </c:ext>
                <c:ext xmlns:c15="http://schemas.microsoft.com/office/drawing/2012/chart" uri="{CE6537A1-D6FC-4f65-9D91-7224C49458BB}">
                  <c15:dlblFieldTable>
                    <c15:dlblFTEntry>
                      <c15:txfldGUID>{BF15B4DC-7312-4376-85AC-AA347C4DB49D}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F49-4A73-8124-E64100297131}"/>
                </c:ext>
                <c:ext xmlns:c15="http://schemas.microsoft.com/office/drawing/2012/chart" uri="{CE6537A1-D6FC-4f65-9D91-7224C49458BB}">
                  <c15:dlblFieldTable>
                    <c15:dlblFTEntry>
                      <c15:txfldGUID>{9D40DCF6-F3F9-410E-BC5F-4F71823BD849}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F49-4A73-8124-E64100297131}"/>
                </c:ext>
                <c:ext xmlns:c15="http://schemas.microsoft.com/office/drawing/2012/chart" uri="{CE6537A1-D6FC-4f65-9D91-7224C49458BB}">
                  <c15:dlblFieldTable>
                    <c15:dlblFTEntry>
                      <c15:txfldGUID>{A3CC0D96-01E0-49A4-8E64-14414A0DE6CC}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F49-4A73-8124-E64100297131}"/>
                </c:ext>
                <c:ext xmlns:c15="http://schemas.microsoft.com/office/drawing/2012/chart" uri="{CE6537A1-D6FC-4f65-9D91-7224C49458BB}">
                  <c15:dlblFieldTable>
                    <c15:dlblFTEntry>
                      <c15:txfldGUID>{0CD43CC9-8241-4D9C-ADD1-58B53F981204}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F49-4A73-8124-E64100297131}"/>
                </c:ext>
                <c:ext xmlns:c15="http://schemas.microsoft.com/office/drawing/2012/chart" uri="{CE6537A1-D6FC-4f65-9D91-7224C49458BB}">
                  <c15:dlblFieldTable>
                    <c15:dlblFTEntry>
                      <c15:txfldGUID>{6ECF7D6D-A94C-466B-B4E0-76C576808FCF}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F49-4A73-8124-E64100297131}"/>
                </c:ext>
                <c:ext xmlns:c15="http://schemas.microsoft.com/office/drawing/2012/chart" uri="{CE6537A1-D6FC-4f65-9D91-7224C49458BB}">
                  <c15:dlblFieldTable>
                    <c15:dlblFTEntry>
                      <c15:txfldGUID>{8C5A617C-70E4-48AF-84DC-FD86B703BCB6}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F49-4A73-8124-E64100297131}"/>
                </c:ext>
                <c:ext xmlns:c15="http://schemas.microsoft.com/office/drawing/2012/chart" uri="{CE6537A1-D6FC-4f65-9D91-7224C49458BB}">
                  <c15:dlblFieldTable>
                    <c15:dlblFTEntry>
                      <c15:txfldGUID>{31A199C8-737E-476C-B228-E40BCBD2A9D6}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52.9</c:v>
                </c:pt>
                <c:pt idx="16">
                  <c:v>53.6</c:v>
                </c:pt>
                <c:pt idx="24">
                  <c:v>54.1</c:v>
                </c:pt>
                <c:pt idx="32">
                  <c:v>55.2</c:v>
                </c:pt>
              </c:numCache>
            </c:numRef>
          </c:xVal>
          <c:yVal>
            <c:numRef>
              <c:f>公会計指標分析・財政指標組合せ分析表!$BP$51:$DC$51</c:f>
              <c:numCache>
                <c:formatCode>#,##0.0;"▲ "#,##0.0</c:formatCode>
                <c:ptCount val="40"/>
                <c:pt idx="0">
                  <c:v>25.4</c:v>
                </c:pt>
                <c:pt idx="8">
                  <c:v>44.9</c:v>
                </c:pt>
                <c:pt idx="16">
                  <c:v>42.4</c:v>
                </c:pt>
                <c:pt idx="24">
                  <c:v>47.1</c:v>
                </c:pt>
                <c:pt idx="32">
                  <c:v>41.9</c:v>
                </c:pt>
              </c:numCache>
            </c:numRef>
          </c:yVal>
          <c:smooth val="0"/>
          <c:extLst xmlns:c16r2="http://schemas.microsoft.com/office/drawing/2015/06/chart">
            <c:ext xmlns:c16="http://schemas.microsoft.com/office/drawing/2014/chart" uri="{C3380CC4-5D6E-409C-BE32-E72D297353CC}">
              <c16:uniqueId val="{00000009-CF49-4A73-8124-E641002971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F49-4A73-8124-E64100297131}"/>
                </c:ext>
                <c:ext xmlns:c15="http://schemas.microsoft.com/office/drawing/2012/chart" uri="{CE6537A1-D6FC-4f65-9D91-7224C49458BB}">
                  <c15:dlblFieldTable>
                    <c15:dlblFTEntry>
                      <c15:txfldGUID>{CBA1DEB8-6869-4579-B787-129491CA2B3A}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F49-4A73-8124-E64100297131}"/>
                </c:ext>
                <c:ext xmlns:c15="http://schemas.microsoft.com/office/drawing/2012/chart" uri="{CE6537A1-D6FC-4f65-9D91-7224C49458BB}">
                  <c15:dlblFieldTable>
                    <c15:dlblFTEntry>
                      <c15:txfldGUID>{AF07398F-6BA8-4393-8D60-7C12A7CF1344}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F49-4A73-8124-E64100297131}"/>
                </c:ext>
                <c:ext xmlns:c15="http://schemas.microsoft.com/office/drawing/2012/chart" uri="{CE6537A1-D6FC-4f65-9D91-7224C49458BB}">
                  <c15:dlblFieldTable>
                    <c15:dlblFTEntry>
                      <c15:txfldGUID>{5B3FA57A-8C52-4DFE-B3F7-8A2419F0D065}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F49-4A73-8124-E64100297131}"/>
                </c:ext>
                <c:ext xmlns:c15="http://schemas.microsoft.com/office/drawing/2012/chart" uri="{CE6537A1-D6FC-4f65-9D91-7224C49458BB}">
                  <c15:dlblFieldTable>
                    <c15:dlblFTEntry>
                      <c15:txfldGUID>{96FBA913-E2E2-4E85-B563-029F4A9C4896}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F49-4A73-8124-E64100297131}"/>
                </c:ext>
                <c:ext xmlns:c15="http://schemas.microsoft.com/office/drawing/2012/chart" uri="{CE6537A1-D6FC-4f65-9D91-7224C49458BB}">
                  <c15:dlblFieldTable>
                    <c15:dlblFTEntry>
                      <c15:txfldGUID>{78B7B679-5FA5-4162-AFC2-9535AC9A1CBA}</c15:txfldGUID>
                      <c15:f>#REF!</c15:f>
                      <c15:dlblFieldTableCache>
                        <c:ptCount val="1"/>
                        <c:pt idx="0">
                          <c:v>#REF!</c:v>
                        </c:pt>
                      </c15:dlblFieldTableCache>
                    </c15:dlblFTEntry>
                  </c15:dlblFieldTable>
                  <c15:showDataLabelsRange val="0"/>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F49-4A73-8124-E64100297131}"/>
                </c:ext>
                <c:ext xmlns:c15="http://schemas.microsoft.com/office/drawing/2012/chart" uri="{CE6537A1-D6FC-4f65-9D91-7224C49458BB}">
                  <c15:dlblFieldTable>
                    <c15:dlblFTEntry>
                      <c15:txfldGUID>{99D6BCDB-0999-430B-AE22-CA41EE2E331F}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F49-4A73-8124-E64100297131}"/>
                </c:ext>
                <c:ext xmlns:c15="http://schemas.microsoft.com/office/drawing/2012/chart" uri="{CE6537A1-D6FC-4f65-9D91-7224C49458BB}">
                  <c15:dlblFieldTable>
                    <c15:dlblFTEntry>
                      <c15:txfldGUID>{1840129F-7D94-4DFD-960B-B64ADF298BEE}</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F49-4A73-8124-E64100297131}"/>
                </c:ext>
                <c:ext xmlns:c15="http://schemas.microsoft.com/office/drawing/2012/chart" uri="{CE6537A1-D6FC-4f65-9D91-7224C49458BB}">
                  <c15:dlblFieldTable>
                    <c15:dlblFTEntry>
                      <c15:txfldGUID>{36C6DCE0-4A97-4F56-97E3-4D71FE01DB64}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F49-4A73-8124-E64100297131}"/>
                </c:ext>
                <c:ext xmlns:c15="http://schemas.microsoft.com/office/drawing/2012/chart" uri="{CE6537A1-D6FC-4f65-9D91-7224C49458BB}">
                  <c15:dlblFieldTable>
                    <c15:dlblFTEntry>
                      <c15:txfldGUID>{88447BE1-A7F2-435D-855C-2BDE242EE73F}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CF49-4A73-8124-E64100297131}"/>
            </c:ext>
          </c:extLst>
        </c:ser>
        <c:dLbls>
          <c:showLegendKey val="0"/>
          <c:showVal val="1"/>
          <c:showCatName val="0"/>
          <c:showSerName val="0"/>
          <c:showPercent val="0"/>
          <c:showBubbleSize val="0"/>
        </c:dLbls>
        <c:axId val="469637056"/>
        <c:axId val="469635488"/>
      </c:scatterChart>
      <c:valAx>
        <c:axId val="469637056"/>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635488"/>
        <c:crosses val="autoZero"/>
        <c:crossBetween val="midCat"/>
      </c:valAx>
      <c:valAx>
        <c:axId val="469635488"/>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963705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66-4FF0-B075-C4B33515FD7E}"/>
                </c:ext>
                <c:ext xmlns:c15="http://schemas.microsoft.com/office/drawing/2012/chart" uri="{CE6537A1-D6FC-4f65-9D91-7224C49458BB}">
                  <c15:dlblFieldTable>
                    <c15:dlblFTEntry>
                      <c15:txfldGUID>{AD856675-A2A3-42A7-B5F6-11B8D8E8DB8B}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66-4FF0-B075-C4B33515FD7E}"/>
                </c:ext>
                <c:ext xmlns:c15="http://schemas.microsoft.com/office/drawing/2012/chart" uri="{CE6537A1-D6FC-4f65-9D91-7224C49458BB}">
                  <c15:dlblFieldTable>
                    <c15:dlblFTEntry>
                      <c15:txfldGUID>{DD291D1F-92A7-42DF-928E-36659F4F2261}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66-4FF0-B075-C4B33515FD7E}"/>
                </c:ext>
                <c:ext xmlns:c15="http://schemas.microsoft.com/office/drawing/2012/chart" uri="{CE6537A1-D6FC-4f65-9D91-7224C49458BB}">
                  <c15:dlblFieldTable>
                    <c15:dlblFTEntry>
                      <c15:txfldGUID>{5E60CF01-DCE8-4E81-825E-2B6877D4EAFA}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66-4FF0-B075-C4B33515FD7E}"/>
                </c:ext>
                <c:ext xmlns:c15="http://schemas.microsoft.com/office/drawing/2012/chart" uri="{CE6537A1-D6FC-4f65-9D91-7224C49458BB}">
                  <c15:dlblFieldTable>
                    <c15:dlblFTEntry>
                      <c15:txfldGUID>{0D812E1A-EB95-43B1-998E-A693D1482CBE}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66-4FF0-B075-C4B33515FD7E}"/>
                </c:ext>
                <c:ext xmlns:c15="http://schemas.microsoft.com/office/drawing/2012/chart" uri="{CE6537A1-D6FC-4f65-9D91-7224C49458BB}">
                  <c15:dlblFieldTable>
                    <c15:dlblFTEntry>
                      <c15:txfldGUID>{F802F548-4C47-446D-ABDB-69D85F9E1054}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66-4FF0-B075-C4B33515FD7E}"/>
                </c:ext>
                <c:ext xmlns:c15="http://schemas.microsoft.com/office/drawing/2012/chart" uri="{CE6537A1-D6FC-4f65-9D91-7224C49458BB}">
                  <c15:dlblFieldTable>
                    <c15:dlblFTEntry>
                      <c15:txfldGUID>{56587BFD-B648-4F87-BB1C-7A3ADE55D40D}</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66-4FF0-B075-C4B33515FD7E}"/>
                </c:ext>
                <c:ext xmlns:c15="http://schemas.microsoft.com/office/drawing/2012/chart" uri="{CE6537A1-D6FC-4f65-9D91-7224C49458BB}">
                  <c15:dlblFieldTable>
                    <c15:dlblFTEntry>
                      <c15:txfldGUID>{C3C80C72-0A9B-4B06-B3F7-E715D82C6DC6}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66-4FF0-B075-C4B33515FD7E}"/>
                </c:ext>
                <c:ext xmlns:c15="http://schemas.microsoft.com/office/drawing/2012/chart" uri="{CE6537A1-D6FC-4f65-9D91-7224C49458BB}">
                  <c15:dlblFieldTable>
                    <c15:dlblFTEntry>
                      <c15:txfldGUID>{8DAE9CFD-C148-4370-9CCC-19A2E0096619}</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66-4FF0-B075-C4B33515FD7E}"/>
                </c:ext>
                <c:ext xmlns:c15="http://schemas.microsoft.com/office/drawing/2012/chart" uri="{CE6537A1-D6FC-4f65-9D91-7224C49458BB}">
                  <c15:dlblFieldTable>
                    <c15:dlblFTEntry>
                      <c15:txfldGUID>{11461515-AEFD-4CBD-9E1E-AD423ECEAE87}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c:v>
                </c:pt>
                <c:pt idx="16">
                  <c:v>1.6</c:v>
                </c:pt>
                <c:pt idx="24">
                  <c:v>2.2999999999999998</c:v>
                </c:pt>
                <c:pt idx="32">
                  <c:v>3.2</c:v>
                </c:pt>
              </c:numCache>
            </c:numRef>
          </c:xVal>
          <c:yVal>
            <c:numRef>
              <c:f>公会計指標分析・財政指標組合せ分析表!$BP$73:$DC$73</c:f>
              <c:numCache>
                <c:formatCode>#,##0.0;"▲ "#,##0.0</c:formatCode>
                <c:ptCount val="40"/>
                <c:pt idx="0">
                  <c:v>25.4</c:v>
                </c:pt>
                <c:pt idx="8">
                  <c:v>44.9</c:v>
                </c:pt>
                <c:pt idx="16">
                  <c:v>42.4</c:v>
                </c:pt>
                <c:pt idx="24">
                  <c:v>47.1</c:v>
                </c:pt>
                <c:pt idx="32">
                  <c:v>41.9</c:v>
                </c:pt>
              </c:numCache>
            </c:numRef>
          </c:yVal>
          <c:smooth val="0"/>
          <c:extLst xmlns:c16r2="http://schemas.microsoft.com/office/drawing/2015/06/chart">
            <c:ext xmlns:c16="http://schemas.microsoft.com/office/drawing/2014/chart" uri="{C3380CC4-5D6E-409C-BE32-E72D297353CC}">
              <c16:uniqueId val="{00000009-E966-4FF0-B075-C4B33515FD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2438470395717386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66-4FF0-B075-C4B33515FD7E}"/>
                </c:ext>
                <c:ext xmlns:c15="http://schemas.microsoft.com/office/drawing/2012/chart" uri="{CE6537A1-D6FC-4f65-9D91-7224C49458BB}">
                  <c15:dlblFieldTable>
                    <c15:dlblFTEntry>
                      <c15:txfldGUID>{4968FAD3-446B-4297-A4B6-2F0EA8F686F8}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66-4FF0-B075-C4B33515FD7E}"/>
                </c:ext>
                <c:ext xmlns:c15="http://schemas.microsoft.com/office/drawing/2012/chart" uri="{CE6537A1-D6FC-4f65-9D91-7224C49458BB}">
                  <c15:dlblFieldTable>
                    <c15:dlblFTEntry>
                      <c15:txfldGUID>{C4A165A3-9CC1-428F-8082-CCECA76C35C6}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66-4FF0-B075-C4B33515FD7E}"/>
                </c:ext>
                <c:ext xmlns:c15="http://schemas.microsoft.com/office/drawing/2012/chart" uri="{CE6537A1-D6FC-4f65-9D91-7224C49458BB}">
                  <c15:dlblFieldTable>
                    <c15:dlblFTEntry>
                      <c15:txfldGUID>{C6E98E01-B975-46ED-9912-D173610C282E}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66-4FF0-B075-C4B33515FD7E}"/>
                </c:ext>
                <c:ext xmlns:c15="http://schemas.microsoft.com/office/drawing/2012/chart" uri="{CE6537A1-D6FC-4f65-9D91-7224C49458BB}">
                  <c15:dlblFieldTable>
                    <c15:dlblFTEntry>
                      <c15:txfldGUID>{959802DA-0DC5-48D6-92A6-C8C9365D735A}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66-4FF0-B075-C4B33515FD7E}"/>
                </c:ext>
                <c:ext xmlns:c15="http://schemas.microsoft.com/office/drawing/2012/chart" uri="{CE6537A1-D6FC-4f65-9D91-7224C49458BB}">
                  <c15:dlblFieldTable>
                    <c15:dlblFTEntry>
                      <c15:txfldGUID>{948674C5-AF49-4605-99CD-7CA4BE57DEB9}</c15:txfldGUID>
                      <c15:f>#REF!</c15:f>
                      <c15:dlblFieldTableCache>
                        <c:ptCount val="1"/>
                        <c:pt idx="0">
                          <c:v>#REF!</c:v>
                        </c:pt>
                      </c15:dlblFieldTableCache>
                    </c15:dlblFTEntry>
                  </c15:dlblFieldTable>
                  <c15:showDataLabelsRange val="0"/>
                </c:ext>
              </c:extLst>
            </c:dLbl>
            <c:dLbl>
              <c:idx val="8"/>
              <c:layout>
                <c:manualLayout>
                  <c:x val="0"/>
                  <c:y val="1.88496596016047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66-4FF0-B075-C4B33515FD7E}"/>
                </c:ext>
                <c:ext xmlns:c15="http://schemas.microsoft.com/office/drawing/2012/chart" uri="{CE6537A1-D6FC-4f65-9D91-7224C49458BB}">
                  <c15:dlblFieldTable>
                    <c15:dlblFTEntry>
                      <c15:txfldGUID>{987B61B2-4DC3-46B2-90B5-B2DBC624664E}</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031281444639962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66-4FF0-B075-C4B33515FD7E}"/>
                </c:ext>
                <c:ext xmlns:c15="http://schemas.microsoft.com/office/drawing/2012/chart" uri="{CE6537A1-D6FC-4f65-9D91-7224C49458BB}">
                  <c15:dlblFieldTable>
                    <c15:dlblFTEntry>
                      <c15:txfldGUID>{EB11D2A2-5890-4866-8B9B-77368B605DEF}</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43557089595433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66-4FF0-B075-C4B33515FD7E}"/>
                </c:ext>
                <c:ext xmlns:c15="http://schemas.microsoft.com/office/drawing/2012/chart" uri="{CE6537A1-D6FC-4f65-9D91-7224C49458BB}">
                  <c15:dlblFieldTable>
                    <c15:dlblFTEntry>
                      <c15:txfldGUID>{6A699F81-03D7-46CE-9979-5334CA8EDD13}</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6.5617193423964677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66-4FF0-B075-C4B33515FD7E}"/>
                </c:ext>
                <c:ext xmlns:c15="http://schemas.microsoft.com/office/drawing/2012/chart" uri="{CE6537A1-D6FC-4f65-9D91-7224C49458BB}">
                  <c15:dlblFieldTable>
                    <c15:dlblFTEntry>
                      <c15:txfldGUID>{AB975E9E-A8E7-4D14-A334-93E28639EF56}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E966-4FF0-B075-C4B33515FD7E}"/>
            </c:ext>
          </c:extLst>
        </c:ser>
        <c:dLbls>
          <c:showLegendKey val="0"/>
          <c:showVal val="1"/>
          <c:showCatName val="0"/>
          <c:showSerName val="0"/>
          <c:showPercent val="0"/>
          <c:showBubbleSize val="0"/>
        </c:dLbls>
        <c:axId val="469637840"/>
        <c:axId val="469638232"/>
      </c:scatterChart>
      <c:valAx>
        <c:axId val="469637840"/>
        <c:scaling>
          <c:orientation val="maxMin"/>
          <c:max val="4"/>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638232"/>
        <c:crosses val="autoZero"/>
        <c:crossBetween val="midCat"/>
      </c:valAx>
      <c:valAx>
        <c:axId val="46963823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963784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令和２年度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実質公債費比率に</a:t>
          </a:r>
          <a:r>
            <a:rPr lang="ja-JP" altLang="en-US" sz="1100">
              <a:solidFill>
                <a:schemeClr val="dk1"/>
              </a:solidFill>
              <a:effectLst/>
              <a:latin typeface="+mn-lt"/>
              <a:ea typeface="+mn-ea"/>
              <a:cs typeface="+mn-cs"/>
            </a:rPr>
            <a:t>ついて、</a:t>
          </a:r>
          <a:r>
            <a:rPr lang="ja-JP" altLang="ja-JP" sz="1100">
              <a:solidFill>
                <a:schemeClr val="dk1"/>
              </a:solidFill>
              <a:effectLst/>
              <a:latin typeface="+mn-lt"/>
              <a:ea typeface="+mn-ea"/>
              <a:cs typeface="+mn-cs"/>
            </a:rPr>
            <a:t>分母である標準財政規模が増加したものの</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分子である元利償還金や債務負担行為に</a:t>
          </a:r>
          <a:r>
            <a:rPr lang="ja-JP" altLang="en-US" sz="1100">
              <a:solidFill>
                <a:schemeClr val="dk1"/>
              </a:solidFill>
              <a:effectLst/>
              <a:latin typeface="+mn-lt"/>
              <a:ea typeface="+mn-ea"/>
              <a:cs typeface="+mn-cs"/>
            </a:rPr>
            <a:t>基づく支出額が</a:t>
          </a:r>
          <a:r>
            <a:rPr lang="ja-JP" altLang="ja-JP" sz="1100">
              <a:solidFill>
                <a:schemeClr val="dk1"/>
              </a:solidFill>
              <a:effectLst/>
              <a:latin typeface="+mn-lt"/>
              <a:ea typeface="+mn-ea"/>
              <a:cs typeface="+mn-cs"/>
            </a:rPr>
            <a:t>増加、特定財源の額が減少したことにより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単年度比率</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となり、</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カ年平均で</a:t>
          </a:r>
          <a:r>
            <a:rPr lang="en-US" altLang="ja-JP" sz="1100">
              <a:solidFill>
                <a:schemeClr val="dk1"/>
              </a:solidFill>
              <a:effectLst/>
              <a:latin typeface="+mn-lt"/>
              <a:ea typeface="+mn-ea"/>
              <a:cs typeface="+mn-cs"/>
            </a:rPr>
            <a:t>0.9</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上昇している。　</a:t>
          </a:r>
        </a:p>
        <a:p>
          <a:r>
            <a:rPr lang="ja-JP" altLang="ja-JP" sz="1100">
              <a:solidFill>
                <a:schemeClr val="dk1"/>
              </a:solidFill>
              <a:effectLst/>
              <a:latin typeface="+mn-lt"/>
              <a:ea typeface="+mn-ea"/>
              <a:cs typeface="+mn-cs"/>
            </a:rPr>
            <a:t>　引き続き、計画的な借入等による健全財政に努める。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将来負担額について、平成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年度から令和元年度は、新庁舎建設事業に伴う借入などにより、一般会計の市債現在高が増加したこと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増加し、令和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年度は、一般会計の市債現在高は減少したものの、都市計画事業債が増加したことに伴い増加している。</a:t>
          </a:r>
        </a:p>
        <a:p>
          <a:r>
            <a:rPr lang="ja-JP" altLang="ja-JP" sz="1100">
              <a:solidFill>
                <a:schemeClr val="dk1"/>
              </a:solidFill>
              <a:effectLst/>
              <a:latin typeface="+mn-lt"/>
              <a:ea typeface="+mn-ea"/>
              <a:cs typeface="+mn-cs"/>
            </a:rPr>
            <a:t>　債務負担行為に基づく支出予定が減少しているのは総合防災センター事業費などの減少によるもの。</a:t>
          </a:r>
        </a:p>
        <a:p>
          <a:r>
            <a:rPr lang="ja-JP" altLang="ja-JP" sz="1100">
              <a:solidFill>
                <a:schemeClr val="dk1"/>
              </a:solidFill>
              <a:effectLst/>
              <a:latin typeface="+mn-lt"/>
              <a:ea typeface="+mn-ea"/>
              <a:cs typeface="+mn-cs"/>
            </a:rPr>
            <a:t>　また、公営企業債等繰入見込額は下水道事業債等の減少により前年度に比べて減少している。</a:t>
          </a:r>
        </a:p>
        <a:p>
          <a:r>
            <a:rPr lang="ja-JP" altLang="ja-JP" sz="1100">
              <a:solidFill>
                <a:schemeClr val="dk1"/>
              </a:solidFill>
              <a:effectLst/>
              <a:latin typeface="+mn-lt"/>
              <a:ea typeface="+mn-ea"/>
              <a:cs typeface="+mn-cs"/>
            </a:rPr>
            <a:t>　引き続き、適正な地方債発行水準の見極めに努める。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神奈川県藤沢市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辻堂市民センター改築事業や一般廃棄物中間処理施設整備事業などへの公共施設整備基金の充当を行うものの、財政調整基金への積み立てなどにより、基金全体額として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計画的な公共施設再整備に向けて、公共施設整備基金への一定期間における確実な積み立てを行いながら、緊急的な行政需要に対応し得るよう、決算剰余金の残余については、できる限り財政調整基金への積み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また、特定目的基金については、ふるさと納税制度における寄付の獲得に努めるとともに、市民からの寄付風土の醸成を図るよう取り組む。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・公共施設整備基金：庁舎、教育施設その他公用又は公共用に供する施設の整備を図る。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・大庭台墓園基金：大庭台墓園の整備及び管理並びに大庭台墓園の運営に特に関連があると認められる施設の整備を推進する。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・みどり基金：緑地を市民共有の財産として保全するとともに、緑化の推進を図る。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・愛の輪福祉基金：社会福祉に関するボランティア活動の振興等により社会福祉の増進を図る。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・災害復興基金：大規模かつ重大な災害が発生した場合における市民生活の復興を迅速かつ円滑に進める。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・公共施設整備基金：市民センター改築などへの充当のために、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・大庭台墓園基金：一般財源となる永代使用料等からの積み立てにより、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・みどり基金：寄付金などの積み立てにより、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・愛の輪福祉基金：寄付金などの積み立てにより、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・災害復興基金：寄付金などの積み立てにより、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各基金の有する目的を達成するため、ふるさと納税における寄付の拡大に向けた取組を充実し、基金残高の確保に努めていく。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令和２年度は、増加した行政需要に対し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百万円を取り崩し、令和元年度の決算剰余金等により、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コロナ禍の影響や災害時の市民生活への対応、急増する行政需要に対応できるよう、年度間の財源調整機能を活用しながら、決算剰余金の発生状況に応じて可能な年次にはできる限り積み立てるよう努める。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439,416
432,707
69.56
206,570,914
200,717,027
4,962,098
87,347,528
79,492,929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有形固定資産減価償却率については、類似団体内平均と比較すると低い数値となっており、公共施設再整備</a:t>
          </a:r>
          <a:r>
            <a:rPr kumimoji="1" lang="ja-JP" altLang="en-US" sz="1000">
              <a:solidFill>
                <a:schemeClr val="dk1"/>
              </a:solidFill>
              <a:effectLst/>
              <a:latin typeface="+mn-lt"/>
              <a:ea typeface="+mn-ea"/>
              <a:cs typeface="+mn-cs"/>
            </a:rPr>
            <a:t>基本</a:t>
          </a:r>
          <a:r>
            <a:rPr kumimoji="1" lang="ja-JP" altLang="ja-JP" sz="1000">
              <a:solidFill>
                <a:schemeClr val="dk1"/>
              </a:solidFill>
              <a:effectLst/>
              <a:latin typeface="+mn-lt"/>
              <a:ea typeface="+mn-ea"/>
              <a:cs typeface="+mn-cs"/>
            </a:rPr>
            <a:t>方針のもとに令和</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年度までの再整備短期プランを定め、計画的な整備に取り組んでいること等によるものと考えられる。しかしながら、学校施設などの老朽化の進展等により上昇傾向にあるため、引き続き財政負担を的確に捉え、計画的な対策を進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157861</xdr:rowOff>
    </xdr:from>
    <xdr:to>
      <xdr:col>23</xdr:col>
      <xdr:colOff>136525</xdr:colOff>
      <xdr:row>28</xdr:row>
      <xdr:rowOff>88011</xdr:rowOff>
    </xdr:to>
    <xdr:sp macro="" textlink="">
      <xdr:nvSpPr>
        <xdr:cNvPr id="79" name="楕円 78"/>
        <xdr:cNvSpPr/>
      </xdr:nvSpPr>
      <xdr:spPr>
        <a:xfrm>
          <a:off x="47117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9288</xdr:rowOff>
    </xdr:from>
    <xdr:ext cx="405111" cy="259045"/>
    <xdr:sp macro="" textlink="">
      <xdr:nvSpPr>
        <xdr:cNvPr id="80" name="有形固定資産減価償却率該当値テキスト"/>
        <xdr:cNvSpPr txBox="1"/>
      </xdr:nvSpPr>
      <xdr:spPr>
        <a:xfrm>
          <a:off x="4813300" y="54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110363</xdr:rowOff>
    </xdr:from>
    <xdr:to>
      <xdr:col>19</xdr:col>
      <xdr:colOff>187325</xdr:colOff>
      <xdr:row>28</xdr:row>
      <xdr:rowOff>40513</xdr:rowOff>
    </xdr:to>
    <xdr:sp macro="" textlink="">
      <xdr:nvSpPr>
        <xdr:cNvPr id="81" name="楕円 80"/>
        <xdr:cNvSpPr/>
      </xdr:nvSpPr>
      <xdr:spPr>
        <a:xfrm>
          <a:off x="4000500" y="55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161163</xdr:rowOff>
    </xdr:from>
    <xdr:to>
      <xdr:col>23</xdr:col>
      <xdr:colOff>85725</xdr:colOff>
      <xdr:row>28</xdr:row>
      <xdr:rowOff>37211</xdr:rowOff>
    </xdr:to>
    <xdr:cxnSp macro="">
      <xdr:nvCxnSpPr>
        <xdr:cNvPr id="82" name="直線コネクタ 81"/>
        <xdr:cNvCxnSpPr/>
      </xdr:nvCxnSpPr>
      <xdr:spPr>
        <a:xfrm>
          <a:off x="4051300" y="5561838"/>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88773</xdr:rowOff>
    </xdr:from>
    <xdr:to>
      <xdr:col>15</xdr:col>
      <xdr:colOff>187325</xdr:colOff>
      <xdr:row>28</xdr:row>
      <xdr:rowOff>18923</xdr:rowOff>
    </xdr:to>
    <xdr:sp macro="" textlink="">
      <xdr:nvSpPr>
        <xdr:cNvPr id="83" name="楕円 82"/>
        <xdr:cNvSpPr/>
      </xdr:nvSpPr>
      <xdr:spPr>
        <a:xfrm>
          <a:off x="3238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139573</xdr:rowOff>
    </xdr:from>
    <xdr:to>
      <xdr:col>19</xdr:col>
      <xdr:colOff>136525</xdr:colOff>
      <xdr:row>27</xdr:row>
      <xdr:rowOff>161163</xdr:rowOff>
    </xdr:to>
    <xdr:cxnSp macro="">
      <xdr:nvCxnSpPr>
        <xdr:cNvPr id="84" name="直線コネクタ 83"/>
        <xdr:cNvCxnSpPr/>
      </xdr:nvCxnSpPr>
      <xdr:spPr>
        <a:xfrm>
          <a:off x="3289300" y="55402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58547</xdr:rowOff>
    </xdr:from>
    <xdr:to>
      <xdr:col>11</xdr:col>
      <xdr:colOff>187325</xdr:colOff>
      <xdr:row>27</xdr:row>
      <xdr:rowOff>160147</xdr:rowOff>
    </xdr:to>
    <xdr:sp macro="" textlink="">
      <xdr:nvSpPr>
        <xdr:cNvPr id="85" name="楕円 84"/>
        <xdr:cNvSpPr/>
      </xdr:nvSpPr>
      <xdr:spPr>
        <a:xfrm>
          <a:off x="2476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109347</xdr:rowOff>
    </xdr:from>
    <xdr:to>
      <xdr:col>15</xdr:col>
      <xdr:colOff>136525</xdr:colOff>
      <xdr:row>27</xdr:row>
      <xdr:rowOff>139573</xdr:rowOff>
    </xdr:to>
    <xdr:cxnSp macro="">
      <xdr:nvCxnSpPr>
        <xdr:cNvPr id="86" name="直線コネクタ 85"/>
        <xdr:cNvCxnSpPr/>
      </xdr:nvCxnSpPr>
      <xdr:spPr>
        <a:xfrm>
          <a:off x="2527300" y="551002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123317</xdr:rowOff>
    </xdr:from>
    <xdr:to>
      <xdr:col>7</xdr:col>
      <xdr:colOff>187325</xdr:colOff>
      <xdr:row>28</xdr:row>
      <xdr:rowOff>53467</xdr:rowOff>
    </xdr:to>
    <xdr:sp macro="" textlink="">
      <xdr:nvSpPr>
        <xdr:cNvPr id="87" name="楕円 86"/>
        <xdr:cNvSpPr/>
      </xdr:nvSpPr>
      <xdr:spPr>
        <a:xfrm>
          <a:off x="1714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109347</xdr:rowOff>
    </xdr:from>
    <xdr:to>
      <xdr:col>11</xdr:col>
      <xdr:colOff>136525</xdr:colOff>
      <xdr:row>28</xdr:row>
      <xdr:rowOff>2667</xdr:rowOff>
    </xdr:to>
    <xdr:cxnSp macro="">
      <xdr:nvCxnSpPr>
        <xdr:cNvPr id="88" name="直線コネクタ 87"/>
        <xdr:cNvCxnSpPr/>
      </xdr:nvCxnSpPr>
      <xdr:spPr>
        <a:xfrm flipV="1">
          <a:off x="1765300" y="551002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0" name="n_2aveValue有形固定資産減価償却率"/>
        <xdr:cNvSpPr txBox="1"/>
      </xdr:nvSpPr>
      <xdr:spPr>
        <a:xfrm>
          <a:off x="3086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1" name="n_3aveValue有形固定資産減価償却率"/>
        <xdr:cNvSpPr txBox="1"/>
      </xdr:nvSpPr>
      <xdr:spPr>
        <a:xfrm>
          <a:off x="2324744"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xdr:cNvSpPr txBox="1"/>
      </xdr:nvSpPr>
      <xdr:spPr>
        <a:xfrm>
          <a:off x="1562744" y="579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57040</xdr:rowOff>
    </xdr:from>
    <xdr:ext cx="405111" cy="259045"/>
    <xdr:sp macro="" textlink="">
      <xdr:nvSpPr>
        <xdr:cNvPr id="93" name="n_1mainValue有形固定資産減価償却率"/>
        <xdr:cNvSpPr txBox="1"/>
      </xdr:nvSpPr>
      <xdr:spPr>
        <a:xfrm>
          <a:off x="3836044"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35450</xdr:rowOff>
    </xdr:from>
    <xdr:ext cx="405111" cy="259045"/>
    <xdr:sp macro="" textlink="">
      <xdr:nvSpPr>
        <xdr:cNvPr id="94" name="n_2mainValue有形固定資産減価償却率"/>
        <xdr:cNvSpPr txBox="1"/>
      </xdr:nvSpPr>
      <xdr:spPr>
        <a:xfrm>
          <a:off x="30867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5224</xdr:rowOff>
    </xdr:from>
    <xdr:ext cx="405111" cy="259045"/>
    <xdr:sp macro="" textlink="">
      <xdr:nvSpPr>
        <xdr:cNvPr id="95" name="n_3mainValue有形固定資産減価償却率"/>
        <xdr:cNvSpPr txBox="1"/>
      </xdr:nvSpPr>
      <xdr:spPr>
        <a:xfrm>
          <a:off x="2324744"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6" name="n_4main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依然として類似団体内平均を下回っているものの、昨年度と比較すると、充当可能財源等が減となったことなどにより、債務償還比率は上昇している。今後も地方債残高の増加が見込まれる一方、業務活動収支の好転が見込めないことから、地方債残高を注視し、基金への剰余金の積立を積極的に行う等、健全財政の安定的な維持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32" name="債務償還比率平均値テキスト"/>
        <xdr:cNvSpPr txBox="1"/>
      </xdr:nvSpPr>
      <xdr:spPr>
        <a:xfrm>
          <a:off x="14846300" y="59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52796</xdr:rowOff>
    </xdr:from>
    <xdr:to>
      <xdr:col>76</xdr:col>
      <xdr:colOff>73025</xdr:colOff>
      <xdr:row>30</xdr:row>
      <xdr:rowOff>154396</xdr:rowOff>
    </xdr:to>
    <xdr:sp macro="" textlink="">
      <xdr:nvSpPr>
        <xdr:cNvPr id="143" name="楕円 142"/>
        <xdr:cNvSpPr/>
      </xdr:nvSpPr>
      <xdr:spPr>
        <a:xfrm>
          <a:off x="14744700" y="59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75673</xdr:rowOff>
    </xdr:from>
    <xdr:ext cx="469744" cy="259045"/>
    <xdr:sp macro="" textlink="">
      <xdr:nvSpPr>
        <xdr:cNvPr id="144" name="債務償還比率該当値テキスト"/>
        <xdr:cNvSpPr txBox="1"/>
      </xdr:nvSpPr>
      <xdr:spPr>
        <a:xfrm>
          <a:off x="14846300" y="58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35215</xdr:rowOff>
    </xdr:from>
    <xdr:to>
      <xdr:col>72</xdr:col>
      <xdr:colOff>123825</xdr:colOff>
      <xdr:row>30</xdr:row>
      <xdr:rowOff>136815</xdr:rowOff>
    </xdr:to>
    <xdr:sp macro="" textlink="">
      <xdr:nvSpPr>
        <xdr:cNvPr id="145" name="楕円 144"/>
        <xdr:cNvSpPr/>
      </xdr:nvSpPr>
      <xdr:spPr>
        <a:xfrm>
          <a:off x="14033500" y="59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86015</xdr:rowOff>
    </xdr:from>
    <xdr:to>
      <xdr:col>76</xdr:col>
      <xdr:colOff>22225</xdr:colOff>
      <xdr:row>30</xdr:row>
      <xdr:rowOff>103596</xdr:rowOff>
    </xdr:to>
    <xdr:cxnSp macro="">
      <xdr:nvCxnSpPr>
        <xdr:cNvPr id="146" name="直線コネクタ 145"/>
        <xdr:cNvCxnSpPr/>
      </xdr:nvCxnSpPr>
      <xdr:spPr>
        <a:xfrm>
          <a:off x="14084300" y="6001040"/>
          <a:ext cx="711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115833</xdr:rowOff>
    </xdr:from>
    <xdr:to>
      <xdr:col>68</xdr:col>
      <xdr:colOff>123825</xdr:colOff>
      <xdr:row>30</xdr:row>
      <xdr:rowOff>45983</xdr:rowOff>
    </xdr:to>
    <xdr:sp macro="" textlink="">
      <xdr:nvSpPr>
        <xdr:cNvPr id="147" name="楕円 146"/>
        <xdr:cNvSpPr/>
      </xdr:nvSpPr>
      <xdr:spPr>
        <a:xfrm>
          <a:off x="13271500" y="58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166633</xdr:rowOff>
    </xdr:from>
    <xdr:to>
      <xdr:col>72</xdr:col>
      <xdr:colOff>73025</xdr:colOff>
      <xdr:row>30</xdr:row>
      <xdr:rowOff>86015</xdr:rowOff>
    </xdr:to>
    <xdr:cxnSp macro="">
      <xdr:nvCxnSpPr>
        <xdr:cNvPr id="148" name="直線コネクタ 147"/>
        <xdr:cNvCxnSpPr/>
      </xdr:nvCxnSpPr>
      <xdr:spPr>
        <a:xfrm>
          <a:off x="13322300" y="5910208"/>
          <a:ext cx="7620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159476</xdr:rowOff>
    </xdr:from>
    <xdr:to>
      <xdr:col>64</xdr:col>
      <xdr:colOff>123825</xdr:colOff>
      <xdr:row>30</xdr:row>
      <xdr:rowOff>89626</xdr:rowOff>
    </xdr:to>
    <xdr:sp macro="" textlink="">
      <xdr:nvSpPr>
        <xdr:cNvPr id="149" name="楕円 148"/>
        <xdr:cNvSpPr/>
      </xdr:nvSpPr>
      <xdr:spPr>
        <a:xfrm>
          <a:off x="12509500" y="590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166633</xdr:rowOff>
    </xdr:from>
    <xdr:to>
      <xdr:col>68</xdr:col>
      <xdr:colOff>73025</xdr:colOff>
      <xdr:row>30</xdr:row>
      <xdr:rowOff>38826</xdr:rowOff>
    </xdr:to>
    <xdr:cxnSp macro="">
      <xdr:nvCxnSpPr>
        <xdr:cNvPr id="150" name="直線コネクタ 149"/>
        <xdr:cNvCxnSpPr/>
      </xdr:nvCxnSpPr>
      <xdr:spPr>
        <a:xfrm flipV="1">
          <a:off x="12560300" y="5910208"/>
          <a:ext cx="762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154078</xdr:rowOff>
    </xdr:from>
    <xdr:to>
      <xdr:col>60</xdr:col>
      <xdr:colOff>123825</xdr:colOff>
      <xdr:row>30</xdr:row>
      <xdr:rowOff>84228</xdr:rowOff>
    </xdr:to>
    <xdr:sp macro="" textlink="">
      <xdr:nvSpPr>
        <xdr:cNvPr id="151" name="楕円 150"/>
        <xdr:cNvSpPr/>
      </xdr:nvSpPr>
      <xdr:spPr>
        <a:xfrm>
          <a:off x="11747500" y="58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33428</xdr:rowOff>
    </xdr:from>
    <xdr:to>
      <xdr:col>64</xdr:col>
      <xdr:colOff>73025</xdr:colOff>
      <xdr:row>30</xdr:row>
      <xdr:rowOff>38826</xdr:rowOff>
    </xdr:to>
    <xdr:cxnSp macro="">
      <xdr:nvCxnSpPr>
        <xdr:cNvPr id="152" name="直線コネクタ 151"/>
        <xdr:cNvCxnSpPr/>
      </xdr:nvCxnSpPr>
      <xdr:spPr>
        <a:xfrm>
          <a:off x="11798300" y="5948453"/>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53" name="n_1aveValue債務償還比率"/>
        <xdr:cNvSpPr txBox="1"/>
      </xdr:nvSpPr>
      <xdr:spPr>
        <a:xfrm>
          <a:off x="13836727" y="61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54" name="n_2aveValue債務償還比率"/>
        <xdr:cNvSpPr txBox="1"/>
      </xdr:nvSpPr>
      <xdr:spPr>
        <a:xfrm>
          <a:off x="130874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80635</xdr:rowOff>
    </xdr:from>
    <xdr:ext cx="469744" cy="259045"/>
    <xdr:sp macro="" textlink="">
      <xdr:nvSpPr>
        <xdr:cNvPr id="155" name="n_3aveValue債務償還比率"/>
        <xdr:cNvSpPr txBox="1"/>
      </xdr:nvSpPr>
      <xdr:spPr>
        <a:xfrm>
          <a:off x="12325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56" name="n_4aveValue債務償還比率"/>
        <xdr:cNvSpPr txBox="1"/>
      </xdr:nvSpPr>
      <xdr:spPr>
        <a:xfrm>
          <a:off x="11563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153342</xdr:rowOff>
    </xdr:from>
    <xdr:ext cx="469744" cy="259045"/>
    <xdr:sp macro="" textlink="">
      <xdr:nvSpPr>
        <xdr:cNvPr id="157" name="n_1mainValue債務償還比率"/>
        <xdr:cNvSpPr txBox="1"/>
      </xdr:nvSpPr>
      <xdr:spPr>
        <a:xfrm>
          <a:off x="13836727" y="57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62510</xdr:rowOff>
    </xdr:from>
    <xdr:ext cx="469744" cy="259045"/>
    <xdr:sp macro="" textlink="">
      <xdr:nvSpPr>
        <xdr:cNvPr id="158" name="n_2mainValue債務償還比率"/>
        <xdr:cNvSpPr txBox="1"/>
      </xdr:nvSpPr>
      <xdr:spPr>
        <a:xfrm>
          <a:off x="13087427" y="563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106153</xdr:rowOff>
    </xdr:from>
    <xdr:ext cx="469744" cy="259045"/>
    <xdr:sp macro="" textlink="">
      <xdr:nvSpPr>
        <xdr:cNvPr id="159" name="n_3mainValue債務償還比率"/>
        <xdr:cNvSpPr txBox="1"/>
      </xdr:nvSpPr>
      <xdr:spPr>
        <a:xfrm>
          <a:off x="12325427" y="567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100755</xdr:rowOff>
    </xdr:from>
    <xdr:ext cx="469744" cy="259045"/>
    <xdr:sp macro="" textlink="">
      <xdr:nvSpPr>
        <xdr:cNvPr id="160" name="n_4mainValue債務償還比率"/>
        <xdr:cNvSpPr txBox="1"/>
      </xdr:nvSpPr>
      <xdr:spPr>
        <a:xfrm>
          <a:off x="11563427" y="567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439,416
432,707
69.56
206,570,914
200,717,027
4,962,098
87,347,528
79,492,929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4" name="楕円 73"/>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5" name="【道路】&#10;有形固定資産減価償却率該当値テキスト"/>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23767</xdr:rowOff>
    </xdr:from>
    <xdr:to>
      <xdr:col>20</xdr:col>
      <xdr:colOff>38100</xdr:colOff>
      <xdr:row>37</xdr:row>
      <xdr:rowOff>125367</xdr:rowOff>
    </xdr:to>
    <xdr:sp macro="" textlink="">
      <xdr:nvSpPr>
        <xdr:cNvPr id="76" name="楕円 75"/>
        <xdr:cNvSpPr/>
      </xdr:nvSpPr>
      <xdr:spPr>
        <a:xfrm>
          <a:off x="3746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100693</xdr:rowOff>
    </xdr:to>
    <xdr:cxnSp macro="">
      <xdr:nvCxnSpPr>
        <xdr:cNvPr id="77" name="直線コネクタ 76"/>
        <xdr:cNvCxnSpPr/>
      </xdr:nvCxnSpPr>
      <xdr:spPr>
        <a:xfrm>
          <a:off x="3797300" y="64182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165826</xdr:rowOff>
    </xdr:from>
    <xdr:to>
      <xdr:col>15</xdr:col>
      <xdr:colOff>101600</xdr:colOff>
      <xdr:row>37</xdr:row>
      <xdr:rowOff>95976</xdr:rowOff>
    </xdr:to>
    <xdr:sp macro="" textlink="">
      <xdr:nvSpPr>
        <xdr:cNvPr id="78" name="楕円 77"/>
        <xdr:cNvSpPr/>
      </xdr:nvSpPr>
      <xdr:spPr>
        <a:xfrm>
          <a:off x="2857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74567</xdr:rowOff>
    </xdr:to>
    <xdr:cxnSp macro="">
      <xdr:nvCxnSpPr>
        <xdr:cNvPr id="79" name="直線コネクタ 78"/>
        <xdr:cNvCxnSpPr/>
      </xdr:nvCxnSpPr>
      <xdr:spPr>
        <a:xfrm>
          <a:off x="2908300" y="63888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80" name="楕円 79"/>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xdr:rowOff>
    </xdr:from>
    <xdr:to>
      <xdr:col>15</xdr:col>
      <xdr:colOff>50800</xdr:colOff>
      <xdr:row>37</xdr:row>
      <xdr:rowOff>45176</xdr:rowOff>
    </xdr:to>
    <xdr:cxnSp macro="">
      <xdr:nvCxnSpPr>
        <xdr:cNvPr id="81" name="直線コネクタ 80"/>
        <xdr:cNvCxnSpPr/>
      </xdr:nvCxnSpPr>
      <xdr:spPr>
        <a:xfrm>
          <a:off x="2019300" y="63594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2" name="楕円 81"/>
        <xdr:cNvSpPr/>
      </xdr:nvSpPr>
      <xdr:spPr>
        <a:xfrm>
          <a:off x="1079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15784</xdr:rowOff>
    </xdr:to>
    <xdr:cxnSp macro="">
      <xdr:nvCxnSpPr>
        <xdr:cNvPr id="83" name="直線コネクタ 82"/>
        <xdr:cNvCxnSpPr/>
      </xdr:nvCxnSpPr>
      <xdr:spPr>
        <a:xfrm>
          <a:off x="1130300" y="633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141894</xdr:rowOff>
    </xdr:from>
    <xdr:ext cx="405111" cy="259045"/>
    <xdr:sp macro="" textlink="">
      <xdr:nvSpPr>
        <xdr:cNvPr id="88" name="n_1mainValue【道路】&#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9" name="n_2mainValue【道路】&#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83111</xdr:rowOff>
    </xdr:from>
    <xdr:ext cx="405111" cy="259045"/>
    <xdr:sp macro="" textlink="">
      <xdr:nvSpPr>
        <xdr:cNvPr id="90" name="n_3mainValue【道路】&#10;有形固定資産減価償却率"/>
        <xdr:cNvSpPr txBox="1"/>
      </xdr:nvSpPr>
      <xdr:spPr>
        <a:xfrm>
          <a:off x="1816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55353</xdr:rowOff>
    </xdr:from>
    <xdr:ext cx="405111" cy="259045"/>
    <xdr:sp macro="" textlink="">
      <xdr:nvSpPr>
        <xdr:cNvPr id="91" name="n_4mainValue【道路】&#10;有形固定資産減価償却率"/>
        <xdr:cNvSpPr txBox="1"/>
      </xdr:nvSpPr>
      <xdr:spPr>
        <a:xfrm>
          <a:off x="927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117526</xdr:rowOff>
    </xdr:from>
    <xdr:to>
      <xdr:col>55</xdr:col>
      <xdr:colOff>50800</xdr:colOff>
      <xdr:row>41</xdr:row>
      <xdr:rowOff>47676</xdr:rowOff>
    </xdr:to>
    <xdr:sp macro="" textlink="">
      <xdr:nvSpPr>
        <xdr:cNvPr id="129" name="楕円 128"/>
        <xdr:cNvSpPr/>
      </xdr:nvSpPr>
      <xdr:spPr>
        <a:xfrm>
          <a:off x="10426700" y="69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44381</xdr:rowOff>
    </xdr:from>
    <xdr:ext cx="469744" cy="259045"/>
    <xdr:sp macro="" textlink="">
      <xdr:nvSpPr>
        <xdr:cNvPr id="130" name="【道路】&#10;一人当たり延長該当値テキスト"/>
        <xdr:cNvSpPr txBox="1"/>
      </xdr:nvSpPr>
      <xdr:spPr>
        <a:xfrm>
          <a:off x="10515600" y="69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116657</xdr:rowOff>
    </xdr:from>
    <xdr:to>
      <xdr:col>50</xdr:col>
      <xdr:colOff>165100</xdr:colOff>
      <xdr:row>41</xdr:row>
      <xdr:rowOff>46807</xdr:rowOff>
    </xdr:to>
    <xdr:sp macro="" textlink="">
      <xdr:nvSpPr>
        <xdr:cNvPr id="131" name="楕円 130"/>
        <xdr:cNvSpPr/>
      </xdr:nvSpPr>
      <xdr:spPr>
        <a:xfrm>
          <a:off x="9588500" y="69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167457</xdr:rowOff>
    </xdr:from>
    <xdr:to>
      <xdr:col>55</xdr:col>
      <xdr:colOff>0</xdr:colOff>
      <xdr:row>40</xdr:row>
      <xdr:rowOff>168326</xdr:rowOff>
    </xdr:to>
    <xdr:cxnSp macro="">
      <xdr:nvCxnSpPr>
        <xdr:cNvPr id="132" name="直線コネクタ 131"/>
        <xdr:cNvCxnSpPr/>
      </xdr:nvCxnSpPr>
      <xdr:spPr>
        <a:xfrm>
          <a:off x="9639300" y="7025457"/>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116017</xdr:rowOff>
    </xdr:from>
    <xdr:to>
      <xdr:col>46</xdr:col>
      <xdr:colOff>38100</xdr:colOff>
      <xdr:row>41</xdr:row>
      <xdr:rowOff>46167</xdr:rowOff>
    </xdr:to>
    <xdr:sp macro="" textlink="">
      <xdr:nvSpPr>
        <xdr:cNvPr id="133" name="楕円 132"/>
        <xdr:cNvSpPr/>
      </xdr:nvSpPr>
      <xdr:spPr>
        <a:xfrm>
          <a:off x="8699500" y="69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166817</xdr:rowOff>
    </xdr:from>
    <xdr:to>
      <xdr:col>50</xdr:col>
      <xdr:colOff>114300</xdr:colOff>
      <xdr:row>40</xdr:row>
      <xdr:rowOff>167457</xdr:rowOff>
    </xdr:to>
    <xdr:cxnSp macro="">
      <xdr:nvCxnSpPr>
        <xdr:cNvPr id="134" name="直線コネクタ 133"/>
        <xdr:cNvCxnSpPr/>
      </xdr:nvCxnSpPr>
      <xdr:spPr>
        <a:xfrm>
          <a:off x="8750300" y="702481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115743</xdr:rowOff>
    </xdr:from>
    <xdr:to>
      <xdr:col>41</xdr:col>
      <xdr:colOff>101600</xdr:colOff>
      <xdr:row>41</xdr:row>
      <xdr:rowOff>45893</xdr:rowOff>
    </xdr:to>
    <xdr:sp macro="" textlink="">
      <xdr:nvSpPr>
        <xdr:cNvPr id="135" name="楕円 134"/>
        <xdr:cNvSpPr/>
      </xdr:nvSpPr>
      <xdr:spPr>
        <a:xfrm>
          <a:off x="7810500" y="69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166543</xdr:rowOff>
    </xdr:from>
    <xdr:to>
      <xdr:col>45</xdr:col>
      <xdr:colOff>177800</xdr:colOff>
      <xdr:row>40</xdr:row>
      <xdr:rowOff>166817</xdr:rowOff>
    </xdr:to>
    <xdr:cxnSp macro="">
      <xdr:nvCxnSpPr>
        <xdr:cNvPr id="136" name="直線コネクタ 135"/>
        <xdr:cNvCxnSpPr/>
      </xdr:nvCxnSpPr>
      <xdr:spPr>
        <a:xfrm>
          <a:off x="7861300" y="702454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115331</xdr:rowOff>
    </xdr:from>
    <xdr:to>
      <xdr:col>36</xdr:col>
      <xdr:colOff>165100</xdr:colOff>
      <xdr:row>41</xdr:row>
      <xdr:rowOff>45481</xdr:rowOff>
    </xdr:to>
    <xdr:sp macro="" textlink="">
      <xdr:nvSpPr>
        <xdr:cNvPr id="137" name="楕円 136"/>
        <xdr:cNvSpPr/>
      </xdr:nvSpPr>
      <xdr:spPr>
        <a:xfrm>
          <a:off x="6921500" y="69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166131</xdr:rowOff>
    </xdr:from>
    <xdr:to>
      <xdr:col>41</xdr:col>
      <xdr:colOff>50800</xdr:colOff>
      <xdr:row>40</xdr:row>
      <xdr:rowOff>166543</xdr:rowOff>
    </xdr:to>
    <xdr:cxnSp macro="">
      <xdr:nvCxnSpPr>
        <xdr:cNvPr id="138" name="直線コネクタ 137"/>
        <xdr:cNvCxnSpPr/>
      </xdr:nvCxnSpPr>
      <xdr:spPr>
        <a:xfrm>
          <a:off x="6972300" y="702413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37934</xdr:rowOff>
    </xdr:from>
    <xdr:ext cx="469744" cy="259045"/>
    <xdr:sp macro="" textlink="">
      <xdr:nvSpPr>
        <xdr:cNvPr id="143" name="n_1mainValue【道路】&#10;一人当たり延長"/>
        <xdr:cNvSpPr txBox="1"/>
      </xdr:nvSpPr>
      <xdr:spPr>
        <a:xfrm>
          <a:off x="9391727" y="70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37294</xdr:rowOff>
    </xdr:from>
    <xdr:ext cx="469744" cy="259045"/>
    <xdr:sp macro="" textlink="">
      <xdr:nvSpPr>
        <xdr:cNvPr id="144" name="n_2mainValue【道路】&#10;一人当たり延長"/>
        <xdr:cNvSpPr txBox="1"/>
      </xdr:nvSpPr>
      <xdr:spPr>
        <a:xfrm>
          <a:off x="8515427" y="706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37020</xdr:rowOff>
    </xdr:from>
    <xdr:ext cx="469744" cy="259045"/>
    <xdr:sp macro="" textlink="">
      <xdr:nvSpPr>
        <xdr:cNvPr id="145" name="n_3mainValue【道路】&#10;一人当たり延長"/>
        <xdr:cNvSpPr txBox="1"/>
      </xdr:nvSpPr>
      <xdr:spPr>
        <a:xfrm>
          <a:off x="7626427" y="706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36608</xdr:rowOff>
    </xdr:from>
    <xdr:ext cx="469744" cy="259045"/>
    <xdr:sp macro="" textlink="">
      <xdr:nvSpPr>
        <xdr:cNvPr id="146" name="n_4mainValue【道路】&#10;一人当たり延長"/>
        <xdr:cNvSpPr txBox="1"/>
      </xdr:nvSpPr>
      <xdr:spPr>
        <a:xfrm>
          <a:off x="6737427" y="706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xdr:rowOff>
    </xdr:from>
    <xdr:to>
      <xdr:col>24</xdr:col>
      <xdr:colOff>114300</xdr:colOff>
      <xdr:row>62</xdr:row>
      <xdr:rowOff>106045</xdr:rowOff>
    </xdr:to>
    <xdr:sp macro="" textlink="">
      <xdr:nvSpPr>
        <xdr:cNvPr id="186" name="楕円 185"/>
        <xdr:cNvSpPr/>
      </xdr:nvSpPr>
      <xdr:spPr>
        <a:xfrm>
          <a:off x="4584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27322</xdr:rowOff>
    </xdr:from>
    <xdr:ext cx="405111" cy="259045"/>
    <xdr:sp macro="" textlink="">
      <xdr:nvSpPr>
        <xdr:cNvPr id="187" name="【橋りょう・トンネル】&#10;有形固定資産減価償却率該当値テキスト"/>
        <xdr:cNvSpPr txBox="1"/>
      </xdr:nvSpPr>
      <xdr:spPr>
        <a:xfrm>
          <a:off x="4673600" y="10485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151130</xdr:rowOff>
    </xdr:from>
    <xdr:to>
      <xdr:col>20</xdr:col>
      <xdr:colOff>38100</xdr:colOff>
      <xdr:row>62</xdr:row>
      <xdr:rowOff>81280</xdr:rowOff>
    </xdr:to>
    <xdr:sp macro="" textlink="">
      <xdr:nvSpPr>
        <xdr:cNvPr id="188" name="楕円 187"/>
        <xdr:cNvSpPr/>
      </xdr:nvSpPr>
      <xdr:spPr>
        <a:xfrm>
          <a:off x="3746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30480</xdr:rowOff>
    </xdr:from>
    <xdr:to>
      <xdr:col>24</xdr:col>
      <xdr:colOff>63500</xdr:colOff>
      <xdr:row>62</xdr:row>
      <xdr:rowOff>55245</xdr:rowOff>
    </xdr:to>
    <xdr:cxnSp macro="">
      <xdr:nvCxnSpPr>
        <xdr:cNvPr id="189" name="直線コネクタ 188"/>
        <xdr:cNvCxnSpPr/>
      </xdr:nvCxnSpPr>
      <xdr:spPr>
        <a:xfrm>
          <a:off x="3797300" y="106603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130175</xdr:rowOff>
    </xdr:from>
    <xdr:to>
      <xdr:col>15</xdr:col>
      <xdr:colOff>101600</xdr:colOff>
      <xdr:row>62</xdr:row>
      <xdr:rowOff>60325</xdr:rowOff>
    </xdr:to>
    <xdr:sp macro="" textlink="">
      <xdr:nvSpPr>
        <xdr:cNvPr id="190" name="楕円 189"/>
        <xdr:cNvSpPr/>
      </xdr:nvSpPr>
      <xdr:spPr>
        <a:xfrm>
          <a:off x="2857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9525</xdr:rowOff>
    </xdr:from>
    <xdr:to>
      <xdr:col>19</xdr:col>
      <xdr:colOff>177800</xdr:colOff>
      <xdr:row>62</xdr:row>
      <xdr:rowOff>30480</xdr:rowOff>
    </xdr:to>
    <xdr:cxnSp macro="">
      <xdr:nvCxnSpPr>
        <xdr:cNvPr id="191" name="直線コネクタ 190"/>
        <xdr:cNvCxnSpPr/>
      </xdr:nvCxnSpPr>
      <xdr:spPr>
        <a:xfrm>
          <a:off x="2908300" y="106394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2" name="楕円 191"/>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9525</xdr:rowOff>
    </xdr:to>
    <xdr:cxnSp macro="">
      <xdr:nvCxnSpPr>
        <xdr:cNvPr id="193" name="直線コネクタ 192"/>
        <xdr:cNvCxnSpPr/>
      </xdr:nvCxnSpPr>
      <xdr:spPr>
        <a:xfrm>
          <a:off x="2019300" y="10610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4" name="楕円 193"/>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152400</xdr:rowOff>
    </xdr:to>
    <xdr:cxnSp macro="">
      <xdr:nvCxnSpPr>
        <xdr:cNvPr id="195" name="直線コネクタ 194"/>
        <xdr:cNvCxnSpPr/>
      </xdr:nvCxnSpPr>
      <xdr:spPr>
        <a:xfrm>
          <a:off x="1130300" y="10584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97807</xdr:rowOff>
    </xdr:from>
    <xdr:ext cx="405111" cy="259045"/>
    <xdr:sp macro="" textlink="">
      <xdr:nvSpPr>
        <xdr:cNvPr id="200" name="n_1mainValue【橋りょう・トンネル】&#10;有形固定資産減価償却率"/>
        <xdr:cNvSpPr txBox="1"/>
      </xdr:nvSpPr>
      <xdr:spPr>
        <a:xfrm>
          <a:off x="35820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76852</xdr:rowOff>
    </xdr:from>
    <xdr:ext cx="405111" cy="259045"/>
    <xdr:sp macro="" textlink="">
      <xdr:nvSpPr>
        <xdr:cNvPr id="201" name="n_2mainValue【橋りょう・トンネル】&#10;有形固定資産減価償却率"/>
        <xdr:cNvSpPr txBox="1"/>
      </xdr:nvSpPr>
      <xdr:spPr>
        <a:xfrm>
          <a:off x="2705744" y="1036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48277</xdr:rowOff>
    </xdr:from>
    <xdr:ext cx="405111" cy="259045"/>
    <xdr:sp macro="" textlink="">
      <xdr:nvSpPr>
        <xdr:cNvPr id="202" name="n_3mainValue【橋りょう・トンネル】&#10;有形固定資産減価償却率"/>
        <xdr:cNvSpPr txBox="1"/>
      </xdr:nvSpPr>
      <xdr:spPr>
        <a:xfrm>
          <a:off x="1816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3" name="n_4mainValue【橋りょう・トンネル】&#10;有形固定資産減価償却率"/>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103980</xdr:rowOff>
    </xdr:from>
    <xdr:to>
      <xdr:col>55</xdr:col>
      <xdr:colOff>50800</xdr:colOff>
      <xdr:row>61</xdr:row>
      <xdr:rowOff>34130</xdr:rowOff>
    </xdr:to>
    <xdr:sp macro="" textlink="">
      <xdr:nvSpPr>
        <xdr:cNvPr id="239" name="楕円 238"/>
        <xdr:cNvSpPr/>
      </xdr:nvSpPr>
      <xdr:spPr>
        <a:xfrm>
          <a:off x="10426700" y="103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82407</xdr:rowOff>
    </xdr:from>
    <xdr:ext cx="534377" cy="259045"/>
    <xdr:sp macro="" textlink="">
      <xdr:nvSpPr>
        <xdr:cNvPr id="240" name="【橋りょう・トンネル】&#10;一人当たり有形固定資産（償却資産）額該当値テキスト"/>
        <xdr:cNvSpPr txBox="1"/>
      </xdr:nvSpPr>
      <xdr:spPr>
        <a:xfrm>
          <a:off x="10515600" y="1036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102933</xdr:rowOff>
    </xdr:from>
    <xdr:to>
      <xdr:col>50</xdr:col>
      <xdr:colOff>165100</xdr:colOff>
      <xdr:row>61</xdr:row>
      <xdr:rowOff>33083</xdr:rowOff>
    </xdr:to>
    <xdr:sp macro="" textlink="">
      <xdr:nvSpPr>
        <xdr:cNvPr id="241" name="楕円 240"/>
        <xdr:cNvSpPr/>
      </xdr:nvSpPr>
      <xdr:spPr>
        <a:xfrm>
          <a:off x="9588500" y="103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153733</xdr:rowOff>
    </xdr:from>
    <xdr:to>
      <xdr:col>55</xdr:col>
      <xdr:colOff>0</xdr:colOff>
      <xdr:row>60</xdr:row>
      <xdr:rowOff>154780</xdr:rowOff>
    </xdr:to>
    <xdr:cxnSp macro="">
      <xdr:nvCxnSpPr>
        <xdr:cNvPr id="242" name="直線コネクタ 241"/>
        <xdr:cNvCxnSpPr/>
      </xdr:nvCxnSpPr>
      <xdr:spPr>
        <a:xfrm>
          <a:off x="9639300" y="10440733"/>
          <a:ext cx="8382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103819</xdr:rowOff>
    </xdr:from>
    <xdr:to>
      <xdr:col>46</xdr:col>
      <xdr:colOff>38100</xdr:colOff>
      <xdr:row>61</xdr:row>
      <xdr:rowOff>33969</xdr:rowOff>
    </xdr:to>
    <xdr:sp macro="" textlink="">
      <xdr:nvSpPr>
        <xdr:cNvPr id="243" name="楕円 242"/>
        <xdr:cNvSpPr/>
      </xdr:nvSpPr>
      <xdr:spPr>
        <a:xfrm>
          <a:off x="8699500" y="103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153733</xdr:rowOff>
    </xdr:from>
    <xdr:to>
      <xdr:col>50</xdr:col>
      <xdr:colOff>114300</xdr:colOff>
      <xdr:row>60</xdr:row>
      <xdr:rowOff>154619</xdr:rowOff>
    </xdr:to>
    <xdr:cxnSp macro="">
      <xdr:nvCxnSpPr>
        <xdr:cNvPr id="244" name="直線コネクタ 243"/>
        <xdr:cNvCxnSpPr/>
      </xdr:nvCxnSpPr>
      <xdr:spPr>
        <a:xfrm flipV="1">
          <a:off x="8750300" y="10440733"/>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102905</xdr:rowOff>
    </xdr:from>
    <xdr:to>
      <xdr:col>41</xdr:col>
      <xdr:colOff>101600</xdr:colOff>
      <xdr:row>61</xdr:row>
      <xdr:rowOff>33055</xdr:rowOff>
    </xdr:to>
    <xdr:sp macro="" textlink="">
      <xdr:nvSpPr>
        <xdr:cNvPr id="245" name="楕円 244"/>
        <xdr:cNvSpPr/>
      </xdr:nvSpPr>
      <xdr:spPr>
        <a:xfrm>
          <a:off x="7810500" y="103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153705</xdr:rowOff>
    </xdr:from>
    <xdr:to>
      <xdr:col>45</xdr:col>
      <xdr:colOff>177800</xdr:colOff>
      <xdr:row>60</xdr:row>
      <xdr:rowOff>154619</xdr:rowOff>
    </xdr:to>
    <xdr:cxnSp macro="">
      <xdr:nvCxnSpPr>
        <xdr:cNvPr id="246" name="直線コネクタ 245"/>
        <xdr:cNvCxnSpPr/>
      </xdr:nvCxnSpPr>
      <xdr:spPr>
        <a:xfrm>
          <a:off x="7861300" y="104407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103636</xdr:rowOff>
    </xdr:from>
    <xdr:to>
      <xdr:col>36</xdr:col>
      <xdr:colOff>165100</xdr:colOff>
      <xdr:row>61</xdr:row>
      <xdr:rowOff>33786</xdr:rowOff>
    </xdr:to>
    <xdr:sp macro="" textlink="">
      <xdr:nvSpPr>
        <xdr:cNvPr id="247" name="楕円 246"/>
        <xdr:cNvSpPr/>
      </xdr:nvSpPr>
      <xdr:spPr>
        <a:xfrm>
          <a:off x="6921500" y="103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153705</xdr:rowOff>
    </xdr:from>
    <xdr:to>
      <xdr:col>41</xdr:col>
      <xdr:colOff>50800</xdr:colOff>
      <xdr:row>60</xdr:row>
      <xdr:rowOff>154436</xdr:rowOff>
    </xdr:to>
    <xdr:cxnSp macro="">
      <xdr:nvCxnSpPr>
        <xdr:cNvPr id="248" name="直線コネクタ 247"/>
        <xdr:cNvCxnSpPr/>
      </xdr:nvCxnSpPr>
      <xdr:spPr>
        <a:xfrm flipV="1">
          <a:off x="6972300" y="1044070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24210</xdr:rowOff>
    </xdr:from>
    <xdr:ext cx="534377" cy="259045"/>
    <xdr:sp macro="" textlink="">
      <xdr:nvSpPr>
        <xdr:cNvPr id="253" name="n_1mainValue【橋りょう・トンネル】&#10;一人当たり有形固定資産（償却資産）額"/>
        <xdr:cNvSpPr txBox="1"/>
      </xdr:nvSpPr>
      <xdr:spPr>
        <a:xfrm>
          <a:off x="9359411" y="104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25096</xdr:rowOff>
    </xdr:from>
    <xdr:ext cx="534377" cy="259045"/>
    <xdr:sp macro="" textlink="">
      <xdr:nvSpPr>
        <xdr:cNvPr id="254" name="n_2mainValue【橋りょう・トンネル】&#10;一人当たり有形固定資産（償却資産）額"/>
        <xdr:cNvSpPr txBox="1"/>
      </xdr:nvSpPr>
      <xdr:spPr>
        <a:xfrm>
          <a:off x="8483111" y="104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24182</xdr:rowOff>
    </xdr:from>
    <xdr:ext cx="534377" cy="259045"/>
    <xdr:sp macro="" textlink="">
      <xdr:nvSpPr>
        <xdr:cNvPr id="255" name="n_3mainValue【橋りょう・トンネル】&#10;一人当たり有形固定資産（償却資産）額"/>
        <xdr:cNvSpPr txBox="1"/>
      </xdr:nvSpPr>
      <xdr:spPr>
        <a:xfrm>
          <a:off x="7594111" y="104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24913</xdr:rowOff>
    </xdr:from>
    <xdr:ext cx="534377" cy="259045"/>
    <xdr:sp macro="" textlink="">
      <xdr:nvSpPr>
        <xdr:cNvPr id="256" name="n_4mainValue【橋りょう・トンネル】&#10;一人当たり有形固定資産（償却資産）額"/>
        <xdr:cNvSpPr txBox="1"/>
      </xdr:nvSpPr>
      <xdr:spPr>
        <a:xfrm>
          <a:off x="6705111" y="104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65024</xdr:rowOff>
    </xdr:from>
    <xdr:to>
      <xdr:col>24</xdr:col>
      <xdr:colOff>114300</xdr:colOff>
      <xdr:row>81</xdr:row>
      <xdr:rowOff>166624</xdr:rowOff>
    </xdr:to>
    <xdr:sp macro="" textlink="">
      <xdr:nvSpPr>
        <xdr:cNvPr id="295" name="楕円 294"/>
        <xdr:cNvSpPr/>
      </xdr:nvSpPr>
      <xdr:spPr>
        <a:xfrm>
          <a:off x="45847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43451</xdr:rowOff>
    </xdr:from>
    <xdr:ext cx="405111" cy="259045"/>
    <xdr:sp macro="" textlink="">
      <xdr:nvSpPr>
        <xdr:cNvPr id="296" name="【公営住宅】&#10;有形固定資産減価償却率該当値テキスト"/>
        <xdr:cNvSpPr txBox="1"/>
      </xdr:nvSpPr>
      <xdr:spPr>
        <a:xfrm>
          <a:off x="4673600"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97" name="楕円 296"/>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115824</xdr:rowOff>
    </xdr:to>
    <xdr:cxnSp macro="">
      <xdr:nvCxnSpPr>
        <xdr:cNvPr id="298" name="直線コネクタ 297"/>
        <xdr:cNvCxnSpPr/>
      </xdr:nvCxnSpPr>
      <xdr:spPr>
        <a:xfrm>
          <a:off x="3797300" y="1398270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51308</xdr:rowOff>
    </xdr:from>
    <xdr:to>
      <xdr:col>15</xdr:col>
      <xdr:colOff>101600</xdr:colOff>
      <xdr:row>81</xdr:row>
      <xdr:rowOff>152908</xdr:rowOff>
    </xdr:to>
    <xdr:sp macro="" textlink="">
      <xdr:nvSpPr>
        <xdr:cNvPr id="299" name="楕円 298"/>
        <xdr:cNvSpPr/>
      </xdr:nvSpPr>
      <xdr:spPr>
        <a:xfrm>
          <a:off x="2857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102108</xdr:rowOff>
    </xdr:to>
    <xdr:cxnSp macro="">
      <xdr:nvCxnSpPr>
        <xdr:cNvPr id="300" name="直線コネクタ 299"/>
        <xdr:cNvCxnSpPr/>
      </xdr:nvCxnSpPr>
      <xdr:spPr>
        <a:xfrm flipV="1">
          <a:off x="2908300" y="139827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35306</xdr:rowOff>
    </xdr:from>
    <xdr:to>
      <xdr:col>10</xdr:col>
      <xdr:colOff>165100</xdr:colOff>
      <xdr:row>81</xdr:row>
      <xdr:rowOff>136906</xdr:rowOff>
    </xdr:to>
    <xdr:sp macro="" textlink="">
      <xdr:nvSpPr>
        <xdr:cNvPr id="301" name="楕円 300"/>
        <xdr:cNvSpPr/>
      </xdr:nvSpPr>
      <xdr:spPr>
        <a:xfrm>
          <a:off x="1968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86106</xdr:rowOff>
    </xdr:from>
    <xdr:to>
      <xdr:col>15</xdr:col>
      <xdr:colOff>50800</xdr:colOff>
      <xdr:row>81</xdr:row>
      <xdr:rowOff>102108</xdr:rowOff>
    </xdr:to>
    <xdr:cxnSp macro="">
      <xdr:nvCxnSpPr>
        <xdr:cNvPr id="302" name="直線コネクタ 301"/>
        <xdr:cNvCxnSpPr/>
      </xdr:nvCxnSpPr>
      <xdr:spPr>
        <a:xfrm>
          <a:off x="2019300" y="139735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33020</xdr:rowOff>
    </xdr:from>
    <xdr:to>
      <xdr:col>6</xdr:col>
      <xdr:colOff>38100</xdr:colOff>
      <xdr:row>81</xdr:row>
      <xdr:rowOff>134620</xdr:rowOff>
    </xdr:to>
    <xdr:sp macro="" textlink="">
      <xdr:nvSpPr>
        <xdr:cNvPr id="303" name="楕円 302"/>
        <xdr:cNvSpPr/>
      </xdr:nvSpPr>
      <xdr:spPr>
        <a:xfrm>
          <a:off x="1079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81</xdr:row>
      <xdr:rowOff>86106</xdr:rowOff>
    </xdr:to>
    <xdr:cxnSp macro="">
      <xdr:nvCxnSpPr>
        <xdr:cNvPr id="304" name="直線コネクタ 303"/>
        <xdr:cNvCxnSpPr/>
      </xdr:nvCxnSpPr>
      <xdr:spPr>
        <a:xfrm>
          <a:off x="1130300" y="1397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137177</xdr:rowOff>
    </xdr:from>
    <xdr:ext cx="405111" cy="259045"/>
    <xdr:sp macro="" textlink="">
      <xdr:nvSpPr>
        <xdr:cNvPr id="309" name="n_1main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144035</xdr:rowOff>
    </xdr:from>
    <xdr:ext cx="405111" cy="259045"/>
    <xdr:sp macro="" textlink="">
      <xdr:nvSpPr>
        <xdr:cNvPr id="310" name="n_2mainValue【公営住宅】&#10;有形固定資産減価償却率"/>
        <xdr:cNvSpPr txBox="1"/>
      </xdr:nvSpPr>
      <xdr:spPr>
        <a:xfrm>
          <a:off x="2705744"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128033</xdr:rowOff>
    </xdr:from>
    <xdr:ext cx="405111" cy="259045"/>
    <xdr:sp macro="" textlink="">
      <xdr:nvSpPr>
        <xdr:cNvPr id="311" name="n_3mainValue【公営住宅】&#10;有形固定資産減価償却率"/>
        <xdr:cNvSpPr txBox="1"/>
      </xdr:nvSpPr>
      <xdr:spPr>
        <a:xfrm>
          <a:off x="1816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125747</xdr:rowOff>
    </xdr:from>
    <xdr:ext cx="405111" cy="259045"/>
    <xdr:sp macro="" textlink="">
      <xdr:nvSpPr>
        <xdr:cNvPr id="312" name="n_4mainValue【公営住宅】&#10;有形固定資産減価償却率"/>
        <xdr:cNvSpPr txBox="1"/>
      </xdr:nvSpPr>
      <xdr:spPr>
        <a:xfrm>
          <a:off x="927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50" name="楕円 349"/>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160545</xdr:rowOff>
    </xdr:from>
    <xdr:ext cx="469744" cy="259045"/>
    <xdr:sp macro="" textlink="">
      <xdr:nvSpPr>
        <xdr:cNvPr id="351" name="【公営住宅】&#10;一人当たり面積該当値テキスト"/>
        <xdr:cNvSpPr txBox="1"/>
      </xdr:nvSpPr>
      <xdr:spPr>
        <a:xfrm>
          <a:off x="10515600" y="1456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73710</xdr:rowOff>
    </xdr:from>
    <xdr:to>
      <xdr:col>50</xdr:col>
      <xdr:colOff>165100</xdr:colOff>
      <xdr:row>86</xdr:row>
      <xdr:rowOff>3860</xdr:rowOff>
    </xdr:to>
    <xdr:sp macro="" textlink="">
      <xdr:nvSpPr>
        <xdr:cNvPr id="352" name="楕円 351"/>
        <xdr:cNvSpPr/>
      </xdr:nvSpPr>
      <xdr:spPr>
        <a:xfrm>
          <a:off x="9588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124510</xdr:rowOff>
    </xdr:from>
    <xdr:to>
      <xdr:col>55</xdr:col>
      <xdr:colOff>0</xdr:colOff>
      <xdr:row>85</xdr:row>
      <xdr:rowOff>124968</xdr:rowOff>
    </xdr:to>
    <xdr:cxnSp macro="">
      <xdr:nvCxnSpPr>
        <xdr:cNvPr id="353" name="直線コネクタ 352"/>
        <xdr:cNvCxnSpPr/>
      </xdr:nvCxnSpPr>
      <xdr:spPr>
        <a:xfrm>
          <a:off x="9639300" y="1469776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73253</xdr:rowOff>
    </xdr:from>
    <xdr:to>
      <xdr:col>46</xdr:col>
      <xdr:colOff>38100</xdr:colOff>
      <xdr:row>86</xdr:row>
      <xdr:rowOff>3403</xdr:rowOff>
    </xdr:to>
    <xdr:sp macro="" textlink="">
      <xdr:nvSpPr>
        <xdr:cNvPr id="354" name="楕円 353"/>
        <xdr:cNvSpPr/>
      </xdr:nvSpPr>
      <xdr:spPr>
        <a:xfrm>
          <a:off x="8699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124053</xdr:rowOff>
    </xdr:from>
    <xdr:to>
      <xdr:col>50</xdr:col>
      <xdr:colOff>114300</xdr:colOff>
      <xdr:row>85</xdr:row>
      <xdr:rowOff>124510</xdr:rowOff>
    </xdr:to>
    <xdr:cxnSp macro="">
      <xdr:nvCxnSpPr>
        <xdr:cNvPr id="355" name="直線コネクタ 354"/>
        <xdr:cNvCxnSpPr/>
      </xdr:nvCxnSpPr>
      <xdr:spPr>
        <a:xfrm>
          <a:off x="8750300" y="146973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72797</xdr:rowOff>
    </xdr:from>
    <xdr:to>
      <xdr:col>41</xdr:col>
      <xdr:colOff>101600</xdr:colOff>
      <xdr:row>86</xdr:row>
      <xdr:rowOff>2947</xdr:rowOff>
    </xdr:to>
    <xdr:sp macro="" textlink="">
      <xdr:nvSpPr>
        <xdr:cNvPr id="356" name="楕円 355"/>
        <xdr:cNvSpPr/>
      </xdr:nvSpPr>
      <xdr:spPr>
        <a:xfrm>
          <a:off x="7810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123597</xdr:rowOff>
    </xdr:from>
    <xdr:to>
      <xdr:col>45</xdr:col>
      <xdr:colOff>177800</xdr:colOff>
      <xdr:row>85</xdr:row>
      <xdr:rowOff>124053</xdr:rowOff>
    </xdr:to>
    <xdr:cxnSp macro="">
      <xdr:nvCxnSpPr>
        <xdr:cNvPr id="357" name="直線コネクタ 356"/>
        <xdr:cNvCxnSpPr/>
      </xdr:nvCxnSpPr>
      <xdr:spPr>
        <a:xfrm>
          <a:off x="7861300" y="1469684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72340</xdr:rowOff>
    </xdr:from>
    <xdr:to>
      <xdr:col>36</xdr:col>
      <xdr:colOff>165100</xdr:colOff>
      <xdr:row>86</xdr:row>
      <xdr:rowOff>2490</xdr:rowOff>
    </xdr:to>
    <xdr:sp macro="" textlink="">
      <xdr:nvSpPr>
        <xdr:cNvPr id="358" name="楕円 357"/>
        <xdr:cNvSpPr/>
      </xdr:nvSpPr>
      <xdr:spPr>
        <a:xfrm>
          <a:off x="6921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123140</xdr:rowOff>
    </xdr:from>
    <xdr:to>
      <xdr:col>41</xdr:col>
      <xdr:colOff>50800</xdr:colOff>
      <xdr:row>85</xdr:row>
      <xdr:rowOff>123597</xdr:rowOff>
    </xdr:to>
    <xdr:cxnSp macro="">
      <xdr:nvCxnSpPr>
        <xdr:cNvPr id="359" name="直線コネクタ 358"/>
        <xdr:cNvCxnSpPr/>
      </xdr:nvCxnSpPr>
      <xdr:spPr>
        <a:xfrm>
          <a:off x="6972300" y="146963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166437</xdr:rowOff>
    </xdr:from>
    <xdr:ext cx="469744" cy="259045"/>
    <xdr:sp macro="" textlink="">
      <xdr:nvSpPr>
        <xdr:cNvPr id="364" name="n_1mainValue【公営住宅】&#10;一人当たり面積"/>
        <xdr:cNvSpPr txBox="1"/>
      </xdr:nvSpPr>
      <xdr:spPr>
        <a:xfrm>
          <a:off x="93917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165980</xdr:rowOff>
    </xdr:from>
    <xdr:ext cx="469744" cy="259045"/>
    <xdr:sp macro="" textlink="">
      <xdr:nvSpPr>
        <xdr:cNvPr id="365" name="n_2mainValue【公営住宅】&#10;一人当たり面積"/>
        <xdr:cNvSpPr txBox="1"/>
      </xdr:nvSpPr>
      <xdr:spPr>
        <a:xfrm>
          <a:off x="8515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165524</xdr:rowOff>
    </xdr:from>
    <xdr:ext cx="469744" cy="259045"/>
    <xdr:sp macro="" textlink="">
      <xdr:nvSpPr>
        <xdr:cNvPr id="366" name="n_3mainValue【公営住宅】&#10;一人当たり面積"/>
        <xdr:cNvSpPr txBox="1"/>
      </xdr:nvSpPr>
      <xdr:spPr>
        <a:xfrm>
          <a:off x="7626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165067</xdr:rowOff>
    </xdr:from>
    <xdr:ext cx="469744" cy="259045"/>
    <xdr:sp macro="" textlink="">
      <xdr:nvSpPr>
        <xdr:cNvPr id="367" name="n_4mainValue【公営住宅】&#10;一人当たり面積"/>
        <xdr:cNvSpPr txBox="1"/>
      </xdr:nvSpPr>
      <xdr:spPr>
        <a:xfrm>
          <a:off x="6737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161108</xdr:rowOff>
    </xdr:from>
    <xdr:to>
      <xdr:col>24</xdr:col>
      <xdr:colOff>62865</xdr:colOff>
      <xdr:row>108</xdr:row>
      <xdr:rowOff>154577</xdr:rowOff>
    </xdr:to>
    <xdr:cxnSp macro="">
      <xdr:nvCxnSpPr>
        <xdr:cNvPr id="393" name="直線コネクタ 392"/>
        <xdr:cNvCxnSpPr/>
      </xdr:nvCxnSpPr>
      <xdr:spPr>
        <a:xfrm flipV="1">
          <a:off x="4634865" y="17306108"/>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94" name="【港湾・漁港】&#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95" name="直線コネクタ 39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107785</xdr:rowOff>
    </xdr:from>
    <xdr:ext cx="405111" cy="259045"/>
    <xdr:sp macro="" textlink="">
      <xdr:nvSpPr>
        <xdr:cNvPr id="396" name="【港湾・漁港】&#10;有形固定資産減価償却率最大値テキスト"/>
        <xdr:cNvSpPr txBox="1"/>
      </xdr:nvSpPr>
      <xdr:spPr>
        <a:xfrm>
          <a:off x="46736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97" name="直線コネクタ 396"/>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398"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99" name="フローチャート: 判断 398"/>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89081</xdr:rowOff>
    </xdr:from>
    <xdr:to>
      <xdr:col>20</xdr:col>
      <xdr:colOff>38100</xdr:colOff>
      <xdr:row>106</xdr:row>
      <xdr:rowOff>19231</xdr:rowOff>
    </xdr:to>
    <xdr:sp macro="" textlink="">
      <xdr:nvSpPr>
        <xdr:cNvPr id="400" name="フローチャート: 判断 399"/>
        <xdr:cNvSpPr/>
      </xdr:nvSpPr>
      <xdr:spPr>
        <a:xfrm>
          <a:off x="3746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54792</xdr:rowOff>
    </xdr:from>
    <xdr:to>
      <xdr:col>15</xdr:col>
      <xdr:colOff>101600</xdr:colOff>
      <xdr:row>105</xdr:row>
      <xdr:rowOff>156392</xdr:rowOff>
    </xdr:to>
    <xdr:sp macro="" textlink="">
      <xdr:nvSpPr>
        <xdr:cNvPr id="401" name="フローチャート: 判断 400"/>
        <xdr:cNvSpPr/>
      </xdr:nvSpPr>
      <xdr:spPr>
        <a:xfrm>
          <a:off x="2857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02" name="フローチャート: 判断 401"/>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4173</xdr:rowOff>
    </xdr:from>
    <xdr:to>
      <xdr:col>6</xdr:col>
      <xdr:colOff>38100</xdr:colOff>
      <xdr:row>105</xdr:row>
      <xdr:rowOff>105773</xdr:rowOff>
    </xdr:to>
    <xdr:sp macro="" textlink="">
      <xdr:nvSpPr>
        <xdr:cNvPr id="403" name="フローチャート: 判断 402"/>
        <xdr:cNvSpPr/>
      </xdr:nvSpPr>
      <xdr:spPr>
        <a:xfrm>
          <a:off x="1079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9" name="楕円 408"/>
        <xdr:cNvSpPr/>
      </xdr:nvSpPr>
      <xdr:spPr>
        <a:xfrm>
          <a:off x="4584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2557</xdr:rowOff>
    </xdr:from>
    <xdr:ext cx="405111" cy="259045"/>
    <xdr:sp macro="" textlink="">
      <xdr:nvSpPr>
        <xdr:cNvPr id="410" name="【港湾・漁港】&#10;有形固定資産減価償却率該当値テキスト"/>
        <xdr:cNvSpPr txBox="1"/>
      </xdr:nvSpPr>
      <xdr:spPr>
        <a:xfrm>
          <a:off x="4673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121738</xdr:rowOff>
    </xdr:from>
    <xdr:to>
      <xdr:col>20</xdr:col>
      <xdr:colOff>38100</xdr:colOff>
      <xdr:row>105</xdr:row>
      <xdr:rowOff>51888</xdr:rowOff>
    </xdr:to>
    <xdr:sp macro="" textlink="">
      <xdr:nvSpPr>
        <xdr:cNvPr id="411" name="楕円 410"/>
        <xdr:cNvSpPr/>
      </xdr:nvSpPr>
      <xdr:spPr>
        <a:xfrm>
          <a:off x="3746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xdr:rowOff>
    </xdr:from>
    <xdr:to>
      <xdr:col>24</xdr:col>
      <xdr:colOff>63500</xdr:colOff>
      <xdr:row>105</xdr:row>
      <xdr:rowOff>30480</xdr:rowOff>
    </xdr:to>
    <xdr:cxnSp macro="">
      <xdr:nvCxnSpPr>
        <xdr:cNvPr id="412" name="直線コネクタ 411"/>
        <xdr:cNvCxnSpPr/>
      </xdr:nvCxnSpPr>
      <xdr:spPr>
        <a:xfrm>
          <a:off x="3797300" y="180033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楕円 412"/>
        <xdr:cNvSpPr/>
      </xdr:nvSpPr>
      <xdr:spPr>
        <a:xfrm>
          <a:off x="2857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118655</xdr:rowOff>
    </xdr:from>
    <xdr:to>
      <xdr:col>19</xdr:col>
      <xdr:colOff>177800</xdr:colOff>
      <xdr:row>105</xdr:row>
      <xdr:rowOff>1088</xdr:rowOff>
    </xdr:to>
    <xdr:cxnSp macro="">
      <xdr:nvCxnSpPr>
        <xdr:cNvPr id="414" name="直線コネクタ 413"/>
        <xdr:cNvCxnSpPr/>
      </xdr:nvCxnSpPr>
      <xdr:spPr>
        <a:xfrm>
          <a:off x="2908300" y="17949455"/>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5" name="楕円 414"/>
        <xdr:cNvSpPr/>
      </xdr:nvSpPr>
      <xdr:spPr>
        <a:xfrm>
          <a:off x="1968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66402</xdr:rowOff>
    </xdr:from>
    <xdr:to>
      <xdr:col>15</xdr:col>
      <xdr:colOff>50800</xdr:colOff>
      <xdr:row>104</xdr:row>
      <xdr:rowOff>118655</xdr:rowOff>
    </xdr:to>
    <xdr:cxnSp macro="">
      <xdr:nvCxnSpPr>
        <xdr:cNvPr id="416" name="直線コネクタ 415"/>
        <xdr:cNvCxnSpPr/>
      </xdr:nvCxnSpPr>
      <xdr:spPr>
        <a:xfrm>
          <a:off x="2019300" y="178972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7" name="楕円 416"/>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66402</xdr:rowOff>
    </xdr:to>
    <xdr:cxnSp macro="">
      <xdr:nvCxnSpPr>
        <xdr:cNvPr id="418" name="直線コネクタ 417"/>
        <xdr:cNvCxnSpPr/>
      </xdr:nvCxnSpPr>
      <xdr:spPr>
        <a:xfrm>
          <a:off x="1130300" y="1784168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10358</xdr:rowOff>
    </xdr:from>
    <xdr:ext cx="405111" cy="259045"/>
    <xdr:sp macro="" textlink="">
      <xdr:nvSpPr>
        <xdr:cNvPr id="419" name="n_1aveValue【港湾・漁港】&#10;有形固定資産減価償却率"/>
        <xdr:cNvSpPr txBox="1"/>
      </xdr:nvSpPr>
      <xdr:spPr>
        <a:xfrm>
          <a:off x="35820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147519</xdr:rowOff>
    </xdr:from>
    <xdr:ext cx="405111" cy="259045"/>
    <xdr:sp macro="" textlink="">
      <xdr:nvSpPr>
        <xdr:cNvPr id="420" name="n_2aveValue【港湾・漁港】&#10;有形固定資産減価償却率"/>
        <xdr:cNvSpPr txBox="1"/>
      </xdr:nvSpPr>
      <xdr:spPr>
        <a:xfrm>
          <a:off x="2705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421" name="n_3aveValue【港湾・漁港】&#10;有形固定資産減価償却率"/>
        <xdr:cNvSpPr txBox="1"/>
      </xdr:nvSpPr>
      <xdr:spPr>
        <a:xfrm>
          <a:off x="1816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22" name="n_4aveValue【港湾・漁港】&#10;有形固定資産減価償却率"/>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68415</xdr:rowOff>
    </xdr:from>
    <xdr:ext cx="405111" cy="259045"/>
    <xdr:sp macro="" textlink="">
      <xdr:nvSpPr>
        <xdr:cNvPr id="423" name="n_1main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24" name="n_2mainValue【港湾・漁港】&#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5" name="n_3mainValue【港湾・漁港】&#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26" name="n_4mainValue【港湾・漁港】&#10;有形固定資産減価償却率"/>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8" name="テキスト ボックス 43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0" name="テキスト ボックス 43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2" name="テキスト ボックス 44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4" name="テキスト ボックス 44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6" name="テキスト ボックス 44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8" name="テキスト ボックス 44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116182</xdr:rowOff>
    </xdr:from>
    <xdr:to>
      <xdr:col>54</xdr:col>
      <xdr:colOff>189865</xdr:colOff>
      <xdr:row>108</xdr:row>
      <xdr:rowOff>145656</xdr:rowOff>
    </xdr:to>
    <xdr:cxnSp macro="">
      <xdr:nvCxnSpPr>
        <xdr:cNvPr id="450" name="直線コネクタ 449"/>
        <xdr:cNvCxnSpPr/>
      </xdr:nvCxnSpPr>
      <xdr:spPr>
        <a:xfrm flipV="1">
          <a:off x="10476865" y="17261182"/>
          <a:ext cx="0" cy="140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149483</xdr:rowOff>
    </xdr:from>
    <xdr:ext cx="378565" cy="259045"/>
    <xdr:sp macro="" textlink="">
      <xdr:nvSpPr>
        <xdr:cNvPr id="451" name="【港湾・漁港】&#10;一人当たり有形固定資産（償却資産）額最小値テキスト"/>
        <xdr:cNvSpPr txBox="1"/>
      </xdr:nvSpPr>
      <xdr:spPr>
        <a:xfrm>
          <a:off x="10515600" y="1866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145656</xdr:rowOff>
    </xdr:from>
    <xdr:to>
      <xdr:col>55</xdr:col>
      <xdr:colOff>88900</xdr:colOff>
      <xdr:row>108</xdr:row>
      <xdr:rowOff>145656</xdr:rowOff>
    </xdr:to>
    <xdr:cxnSp macro="">
      <xdr:nvCxnSpPr>
        <xdr:cNvPr id="452" name="直線コネクタ 451"/>
        <xdr:cNvCxnSpPr/>
      </xdr:nvCxnSpPr>
      <xdr:spPr>
        <a:xfrm>
          <a:off x="10388600" y="186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62859</xdr:rowOff>
    </xdr:from>
    <xdr:ext cx="599010" cy="259045"/>
    <xdr:sp macro="" textlink="">
      <xdr:nvSpPr>
        <xdr:cNvPr id="453" name="【港湾・漁港】&#10;一人当たり有形固定資産（償却資産）額最大値テキスト"/>
        <xdr:cNvSpPr txBox="1"/>
      </xdr:nvSpPr>
      <xdr:spPr>
        <a:xfrm>
          <a:off x="10515600" y="1703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116182</xdr:rowOff>
    </xdr:from>
    <xdr:to>
      <xdr:col>55</xdr:col>
      <xdr:colOff>88900</xdr:colOff>
      <xdr:row>100</xdr:row>
      <xdr:rowOff>116182</xdr:rowOff>
    </xdr:to>
    <xdr:cxnSp macro="">
      <xdr:nvCxnSpPr>
        <xdr:cNvPr id="454" name="直線コネクタ 453"/>
        <xdr:cNvCxnSpPr/>
      </xdr:nvCxnSpPr>
      <xdr:spPr>
        <a:xfrm>
          <a:off x="10388600" y="1726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33768</xdr:rowOff>
    </xdr:from>
    <xdr:ext cx="534377" cy="259045"/>
    <xdr:sp macro="" textlink="">
      <xdr:nvSpPr>
        <xdr:cNvPr id="455" name="【港湾・漁港】&#10;一人当たり有形固定資産（償却資産）額平均値テキスト"/>
        <xdr:cNvSpPr txBox="1"/>
      </xdr:nvSpPr>
      <xdr:spPr>
        <a:xfrm>
          <a:off x="10515600" y="1820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10891</xdr:rowOff>
    </xdr:from>
    <xdr:to>
      <xdr:col>55</xdr:col>
      <xdr:colOff>50800</xdr:colOff>
      <xdr:row>107</xdr:row>
      <xdr:rowOff>112491</xdr:rowOff>
    </xdr:to>
    <xdr:sp macro="" textlink="">
      <xdr:nvSpPr>
        <xdr:cNvPr id="456" name="フローチャート: 判断 455"/>
        <xdr:cNvSpPr/>
      </xdr:nvSpPr>
      <xdr:spPr>
        <a:xfrm>
          <a:off x="104267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12979</xdr:rowOff>
    </xdr:from>
    <xdr:to>
      <xdr:col>50</xdr:col>
      <xdr:colOff>165100</xdr:colOff>
      <xdr:row>107</xdr:row>
      <xdr:rowOff>114579</xdr:rowOff>
    </xdr:to>
    <xdr:sp macro="" textlink="">
      <xdr:nvSpPr>
        <xdr:cNvPr id="457" name="フローチャート: 判断 456"/>
        <xdr:cNvSpPr/>
      </xdr:nvSpPr>
      <xdr:spPr>
        <a:xfrm>
          <a:off x="9588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13071</xdr:rowOff>
    </xdr:from>
    <xdr:to>
      <xdr:col>46</xdr:col>
      <xdr:colOff>38100</xdr:colOff>
      <xdr:row>107</xdr:row>
      <xdr:rowOff>114671</xdr:rowOff>
    </xdr:to>
    <xdr:sp macro="" textlink="">
      <xdr:nvSpPr>
        <xdr:cNvPr id="458" name="フローチャート: 判断 457"/>
        <xdr:cNvSpPr/>
      </xdr:nvSpPr>
      <xdr:spPr>
        <a:xfrm>
          <a:off x="8699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37112</xdr:rowOff>
    </xdr:from>
    <xdr:to>
      <xdr:col>41</xdr:col>
      <xdr:colOff>101600</xdr:colOff>
      <xdr:row>107</xdr:row>
      <xdr:rowOff>138712</xdr:rowOff>
    </xdr:to>
    <xdr:sp macro="" textlink="">
      <xdr:nvSpPr>
        <xdr:cNvPr id="459" name="フローチャート: 判断 458"/>
        <xdr:cNvSpPr/>
      </xdr:nvSpPr>
      <xdr:spPr>
        <a:xfrm>
          <a:off x="7810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136835</xdr:rowOff>
    </xdr:from>
    <xdr:to>
      <xdr:col>36</xdr:col>
      <xdr:colOff>165100</xdr:colOff>
      <xdr:row>107</xdr:row>
      <xdr:rowOff>66985</xdr:rowOff>
    </xdr:to>
    <xdr:sp macro="" textlink="">
      <xdr:nvSpPr>
        <xdr:cNvPr id="460" name="フローチャート: 判断 459"/>
        <xdr:cNvSpPr/>
      </xdr:nvSpPr>
      <xdr:spPr>
        <a:xfrm>
          <a:off x="6921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56437</xdr:rowOff>
    </xdr:from>
    <xdr:to>
      <xdr:col>55</xdr:col>
      <xdr:colOff>50800</xdr:colOff>
      <xdr:row>108</xdr:row>
      <xdr:rowOff>158037</xdr:rowOff>
    </xdr:to>
    <xdr:sp macro="" textlink="">
      <xdr:nvSpPr>
        <xdr:cNvPr id="466" name="楕円 465"/>
        <xdr:cNvSpPr/>
      </xdr:nvSpPr>
      <xdr:spPr>
        <a:xfrm>
          <a:off x="10426700" y="185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142814</xdr:rowOff>
    </xdr:from>
    <xdr:ext cx="469744" cy="259045"/>
    <xdr:sp macro="" textlink="">
      <xdr:nvSpPr>
        <xdr:cNvPr id="467" name="【港湾・漁港】&#10;一人当たり有形固定資産（償却資産）額該当値テキスト"/>
        <xdr:cNvSpPr txBox="1"/>
      </xdr:nvSpPr>
      <xdr:spPr>
        <a:xfrm>
          <a:off x="10515600" y="184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57381</xdr:rowOff>
    </xdr:from>
    <xdr:to>
      <xdr:col>50</xdr:col>
      <xdr:colOff>165100</xdr:colOff>
      <xdr:row>108</xdr:row>
      <xdr:rowOff>158981</xdr:rowOff>
    </xdr:to>
    <xdr:sp macro="" textlink="">
      <xdr:nvSpPr>
        <xdr:cNvPr id="468" name="楕円 467"/>
        <xdr:cNvSpPr/>
      </xdr:nvSpPr>
      <xdr:spPr>
        <a:xfrm>
          <a:off x="9588500" y="185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107237</xdr:rowOff>
    </xdr:from>
    <xdr:to>
      <xdr:col>55</xdr:col>
      <xdr:colOff>0</xdr:colOff>
      <xdr:row>108</xdr:row>
      <xdr:rowOff>108181</xdr:rowOff>
    </xdr:to>
    <xdr:cxnSp macro="">
      <xdr:nvCxnSpPr>
        <xdr:cNvPr id="469" name="直線コネクタ 468"/>
        <xdr:cNvCxnSpPr/>
      </xdr:nvCxnSpPr>
      <xdr:spPr>
        <a:xfrm flipV="1">
          <a:off x="9639300" y="18623837"/>
          <a:ext cx="8382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57107</xdr:rowOff>
    </xdr:from>
    <xdr:to>
      <xdr:col>46</xdr:col>
      <xdr:colOff>38100</xdr:colOff>
      <xdr:row>108</xdr:row>
      <xdr:rowOff>158707</xdr:rowOff>
    </xdr:to>
    <xdr:sp macro="" textlink="">
      <xdr:nvSpPr>
        <xdr:cNvPr id="470" name="楕円 469"/>
        <xdr:cNvSpPr/>
      </xdr:nvSpPr>
      <xdr:spPr>
        <a:xfrm>
          <a:off x="8699500" y="185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107907</xdr:rowOff>
    </xdr:from>
    <xdr:to>
      <xdr:col>50</xdr:col>
      <xdr:colOff>114300</xdr:colOff>
      <xdr:row>108</xdr:row>
      <xdr:rowOff>108181</xdr:rowOff>
    </xdr:to>
    <xdr:cxnSp macro="">
      <xdr:nvCxnSpPr>
        <xdr:cNvPr id="471" name="直線コネクタ 470"/>
        <xdr:cNvCxnSpPr/>
      </xdr:nvCxnSpPr>
      <xdr:spPr>
        <a:xfrm>
          <a:off x="8750300" y="1862450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56955</xdr:rowOff>
    </xdr:from>
    <xdr:to>
      <xdr:col>41</xdr:col>
      <xdr:colOff>101600</xdr:colOff>
      <xdr:row>108</xdr:row>
      <xdr:rowOff>158555</xdr:rowOff>
    </xdr:to>
    <xdr:sp macro="" textlink="">
      <xdr:nvSpPr>
        <xdr:cNvPr id="472" name="楕円 471"/>
        <xdr:cNvSpPr/>
      </xdr:nvSpPr>
      <xdr:spPr>
        <a:xfrm>
          <a:off x="7810500" y="185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107755</xdr:rowOff>
    </xdr:from>
    <xdr:to>
      <xdr:col>45</xdr:col>
      <xdr:colOff>177800</xdr:colOff>
      <xdr:row>108</xdr:row>
      <xdr:rowOff>107907</xdr:rowOff>
    </xdr:to>
    <xdr:cxnSp macro="">
      <xdr:nvCxnSpPr>
        <xdr:cNvPr id="473" name="直線コネクタ 472"/>
        <xdr:cNvCxnSpPr/>
      </xdr:nvCxnSpPr>
      <xdr:spPr>
        <a:xfrm>
          <a:off x="7861300" y="1862435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56756</xdr:rowOff>
    </xdr:from>
    <xdr:to>
      <xdr:col>36</xdr:col>
      <xdr:colOff>165100</xdr:colOff>
      <xdr:row>108</xdr:row>
      <xdr:rowOff>158356</xdr:rowOff>
    </xdr:to>
    <xdr:sp macro="" textlink="">
      <xdr:nvSpPr>
        <xdr:cNvPr id="474" name="楕円 473"/>
        <xdr:cNvSpPr/>
      </xdr:nvSpPr>
      <xdr:spPr>
        <a:xfrm>
          <a:off x="6921500" y="185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107556</xdr:rowOff>
    </xdr:from>
    <xdr:to>
      <xdr:col>41</xdr:col>
      <xdr:colOff>50800</xdr:colOff>
      <xdr:row>108</xdr:row>
      <xdr:rowOff>107755</xdr:rowOff>
    </xdr:to>
    <xdr:cxnSp macro="">
      <xdr:nvCxnSpPr>
        <xdr:cNvPr id="475" name="直線コネクタ 474"/>
        <xdr:cNvCxnSpPr/>
      </xdr:nvCxnSpPr>
      <xdr:spPr>
        <a:xfrm>
          <a:off x="6972300" y="1862415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131106</xdr:rowOff>
    </xdr:from>
    <xdr:ext cx="534377" cy="259045"/>
    <xdr:sp macro="" textlink="">
      <xdr:nvSpPr>
        <xdr:cNvPr id="476" name="n_1aveValue【港湾・漁港】&#10;一人当たり有形固定資産（償却資産）額"/>
        <xdr:cNvSpPr txBox="1"/>
      </xdr:nvSpPr>
      <xdr:spPr>
        <a:xfrm>
          <a:off x="9359411" y="181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131198</xdr:rowOff>
    </xdr:from>
    <xdr:ext cx="534377" cy="259045"/>
    <xdr:sp macro="" textlink="">
      <xdr:nvSpPr>
        <xdr:cNvPr id="477" name="n_2aveValue【港湾・漁港】&#10;一人当たり有形固定資産（償却資産）額"/>
        <xdr:cNvSpPr txBox="1"/>
      </xdr:nvSpPr>
      <xdr:spPr>
        <a:xfrm>
          <a:off x="84831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155239</xdr:rowOff>
    </xdr:from>
    <xdr:ext cx="534377" cy="259045"/>
    <xdr:sp macro="" textlink="">
      <xdr:nvSpPr>
        <xdr:cNvPr id="478" name="n_3aveValue【港湾・漁港】&#10;一人当たり有形固定資産（償却資産）額"/>
        <xdr:cNvSpPr txBox="1"/>
      </xdr:nvSpPr>
      <xdr:spPr>
        <a:xfrm>
          <a:off x="7594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83512</xdr:rowOff>
    </xdr:from>
    <xdr:ext cx="534377" cy="259045"/>
    <xdr:sp macro="" textlink="">
      <xdr:nvSpPr>
        <xdr:cNvPr id="479" name="n_4aveValue【港湾・漁港】&#10;一人当たり有形固定資産（償却資産）額"/>
        <xdr:cNvSpPr txBox="1"/>
      </xdr:nvSpPr>
      <xdr:spPr>
        <a:xfrm>
          <a:off x="6705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150108</xdr:rowOff>
    </xdr:from>
    <xdr:ext cx="469744" cy="259045"/>
    <xdr:sp macro="" textlink="">
      <xdr:nvSpPr>
        <xdr:cNvPr id="480" name="n_1mainValue【港湾・漁港】&#10;一人当たり有形固定資産（償却資産）額"/>
        <xdr:cNvSpPr txBox="1"/>
      </xdr:nvSpPr>
      <xdr:spPr>
        <a:xfrm>
          <a:off x="9391728" y="1866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149834</xdr:rowOff>
    </xdr:from>
    <xdr:ext cx="469744" cy="259045"/>
    <xdr:sp macro="" textlink="">
      <xdr:nvSpPr>
        <xdr:cNvPr id="481" name="n_2mainValue【港湾・漁港】&#10;一人当たり有形固定資産（償却資産）額"/>
        <xdr:cNvSpPr txBox="1"/>
      </xdr:nvSpPr>
      <xdr:spPr>
        <a:xfrm>
          <a:off x="8515428" y="186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149682</xdr:rowOff>
    </xdr:from>
    <xdr:ext cx="469744" cy="259045"/>
    <xdr:sp macro="" textlink="">
      <xdr:nvSpPr>
        <xdr:cNvPr id="482" name="n_3mainValue【港湾・漁港】&#10;一人当たり有形固定資産（償却資産）額"/>
        <xdr:cNvSpPr txBox="1"/>
      </xdr:nvSpPr>
      <xdr:spPr>
        <a:xfrm>
          <a:off x="7626428" y="186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149483</xdr:rowOff>
    </xdr:from>
    <xdr:ext cx="469744" cy="259045"/>
    <xdr:sp macro="" textlink="">
      <xdr:nvSpPr>
        <xdr:cNvPr id="483" name="n_4mainValue【港湾・漁港】&#10;一人当たり有形固定資産（償却資産）額"/>
        <xdr:cNvSpPr txBox="1"/>
      </xdr:nvSpPr>
      <xdr:spPr>
        <a:xfrm>
          <a:off x="6737428" y="1866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4" name="テキスト ボックス 4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6" name="テキスト ボックス 4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6" name="テキスト ボックス 5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8" name="テキスト ボックス 5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510" name="直線コネクタ 5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5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512" name="直線コネクタ 5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5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514" name="直線コネクタ 5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515"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516" name="フローチャート: 判断 5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517" name="フローチャート: 判断 5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518" name="フローチャート: 判断 5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519" name="フローチャート: 判断 5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520" name="フローチャート: 判断 5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102144</xdr:rowOff>
    </xdr:from>
    <xdr:to>
      <xdr:col>85</xdr:col>
      <xdr:colOff>177800</xdr:colOff>
      <xdr:row>34</xdr:row>
      <xdr:rowOff>32294</xdr:rowOff>
    </xdr:to>
    <xdr:sp macro="" textlink="">
      <xdr:nvSpPr>
        <xdr:cNvPr id="526" name="楕円 525"/>
        <xdr:cNvSpPr/>
      </xdr:nvSpPr>
      <xdr:spPr>
        <a:xfrm>
          <a:off x="162687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17071</xdr:rowOff>
    </xdr:from>
    <xdr:ext cx="405111" cy="259045"/>
    <xdr:sp macro="" textlink="">
      <xdr:nvSpPr>
        <xdr:cNvPr id="527" name="【認定こども園・幼稚園・保育所】&#10;有形固定資産減価償却率該当値テキスト"/>
        <xdr:cNvSpPr txBox="1"/>
      </xdr:nvSpPr>
      <xdr:spPr>
        <a:xfrm>
          <a:off x="16357600" y="567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118473</xdr:rowOff>
    </xdr:from>
    <xdr:to>
      <xdr:col>81</xdr:col>
      <xdr:colOff>101600</xdr:colOff>
      <xdr:row>38</xdr:row>
      <xdr:rowOff>48623</xdr:rowOff>
    </xdr:to>
    <xdr:sp macro="" textlink="">
      <xdr:nvSpPr>
        <xdr:cNvPr id="528" name="楕円 527"/>
        <xdr:cNvSpPr/>
      </xdr:nvSpPr>
      <xdr:spPr>
        <a:xfrm>
          <a:off x="15430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152944</xdr:rowOff>
    </xdr:from>
    <xdr:to>
      <xdr:col>85</xdr:col>
      <xdr:colOff>127000</xdr:colOff>
      <xdr:row>37</xdr:row>
      <xdr:rowOff>169273</xdr:rowOff>
    </xdr:to>
    <xdr:cxnSp macro="">
      <xdr:nvCxnSpPr>
        <xdr:cNvPr id="529" name="直線コネクタ 528"/>
        <xdr:cNvCxnSpPr/>
      </xdr:nvCxnSpPr>
      <xdr:spPr>
        <a:xfrm flipV="1">
          <a:off x="15481300" y="5810794"/>
          <a:ext cx="838200" cy="7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530" name="楕円 529"/>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169273</xdr:rowOff>
    </xdr:from>
    <xdr:to>
      <xdr:col>81</xdr:col>
      <xdr:colOff>50800</xdr:colOff>
      <xdr:row>41</xdr:row>
      <xdr:rowOff>12519</xdr:rowOff>
    </xdr:to>
    <xdr:cxnSp macro="">
      <xdr:nvCxnSpPr>
        <xdr:cNvPr id="531" name="直線コネクタ 530"/>
        <xdr:cNvCxnSpPr/>
      </xdr:nvCxnSpPr>
      <xdr:spPr>
        <a:xfrm flipV="1">
          <a:off x="14592300" y="6512923"/>
          <a:ext cx="889000" cy="52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532" name="楕円 531"/>
        <xdr:cNvSpPr/>
      </xdr:nvSpPr>
      <xdr:spPr>
        <a:xfrm>
          <a:off x="1365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41</xdr:row>
      <xdr:rowOff>12519</xdr:rowOff>
    </xdr:to>
    <xdr:cxnSp macro="">
      <xdr:nvCxnSpPr>
        <xdr:cNvPr id="533" name="直線コネクタ 532"/>
        <xdr:cNvCxnSpPr/>
      </xdr:nvCxnSpPr>
      <xdr:spPr>
        <a:xfrm>
          <a:off x="13703300" y="69668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157662</xdr:rowOff>
    </xdr:from>
    <xdr:to>
      <xdr:col>67</xdr:col>
      <xdr:colOff>101600</xdr:colOff>
      <xdr:row>40</xdr:row>
      <xdr:rowOff>87812</xdr:rowOff>
    </xdr:to>
    <xdr:sp macro="" textlink="">
      <xdr:nvSpPr>
        <xdr:cNvPr id="534" name="楕円 533"/>
        <xdr:cNvSpPr/>
      </xdr:nvSpPr>
      <xdr:spPr>
        <a:xfrm>
          <a:off x="12763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37012</xdr:rowOff>
    </xdr:from>
    <xdr:to>
      <xdr:col>71</xdr:col>
      <xdr:colOff>177800</xdr:colOff>
      <xdr:row>40</xdr:row>
      <xdr:rowOff>108857</xdr:rowOff>
    </xdr:to>
    <xdr:cxnSp macro="">
      <xdr:nvCxnSpPr>
        <xdr:cNvPr id="535" name="直線コネクタ 534"/>
        <xdr:cNvCxnSpPr/>
      </xdr:nvCxnSpPr>
      <xdr:spPr>
        <a:xfrm>
          <a:off x="12814300" y="68950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536"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53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53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53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65150</xdr:rowOff>
    </xdr:from>
    <xdr:ext cx="405111" cy="259045"/>
    <xdr:sp macro="" textlink="">
      <xdr:nvSpPr>
        <xdr:cNvPr id="540" name="n_1mainValue【認定こども園・幼稚園・保育所】&#10;有形固定資産減価償却率"/>
        <xdr:cNvSpPr txBox="1"/>
      </xdr:nvSpPr>
      <xdr:spPr>
        <a:xfrm>
          <a:off x="15266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541" name="n_2mainValue【認定こども園・幼稚園・保育所】&#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542" name="n_3mainValue【認定こども園・幼稚園・保育所】&#10;有形固定資産減価償却率"/>
        <xdr:cNvSpPr txBox="1"/>
      </xdr:nvSpPr>
      <xdr:spPr>
        <a:xfrm>
          <a:off x="13500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78939</xdr:rowOff>
    </xdr:from>
    <xdr:ext cx="405111" cy="259045"/>
    <xdr:sp macro="" textlink="">
      <xdr:nvSpPr>
        <xdr:cNvPr id="543" name="n_4mainValue【認定こども園・幼稚園・保育所】&#10;有形固定資産減価償却率"/>
        <xdr:cNvSpPr txBox="1"/>
      </xdr:nvSpPr>
      <xdr:spPr>
        <a:xfrm>
          <a:off x="12611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5" name="テキスト ボックス 5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7" name="テキスト ボックス 5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9" name="テキスト ボックス 5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1" name="テキスト ボックス 5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3" name="テキスト ボックス 5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67" name="直線コネクタ 5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69" name="直線コネクタ 5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71" name="直線コネクタ 5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5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73" name="フローチャート: 判断 5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74" name="フローチャート: 判断 5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5" name="フローチャート: 判断 5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76" name="フローチャート: 判断 5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77" name="フローチャート: 判断 5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132080</xdr:rowOff>
    </xdr:from>
    <xdr:to>
      <xdr:col>116</xdr:col>
      <xdr:colOff>114300</xdr:colOff>
      <xdr:row>41</xdr:row>
      <xdr:rowOff>62230</xdr:rowOff>
    </xdr:to>
    <xdr:sp macro="" textlink="">
      <xdr:nvSpPr>
        <xdr:cNvPr id="583" name="楕円 582"/>
        <xdr:cNvSpPr/>
      </xdr:nvSpPr>
      <xdr:spPr>
        <a:xfrm>
          <a:off x="22110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47007</xdr:rowOff>
    </xdr:from>
    <xdr:ext cx="469744" cy="259045"/>
    <xdr:sp macro="" textlink="">
      <xdr:nvSpPr>
        <xdr:cNvPr id="584" name="【認定こども園・幼稚園・保育所】&#10;一人当たり面積該当値テキスト"/>
        <xdr:cNvSpPr txBox="1"/>
      </xdr:nvSpPr>
      <xdr:spPr>
        <a:xfrm>
          <a:off x="221996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585" name="楕円 584"/>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11430</xdr:rowOff>
    </xdr:to>
    <xdr:cxnSp macro="">
      <xdr:nvCxnSpPr>
        <xdr:cNvPr id="586" name="直線コネクタ 585"/>
        <xdr:cNvCxnSpPr/>
      </xdr:nvCxnSpPr>
      <xdr:spPr>
        <a:xfrm>
          <a:off x="21323300" y="704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124460</xdr:rowOff>
    </xdr:from>
    <xdr:to>
      <xdr:col>107</xdr:col>
      <xdr:colOff>101600</xdr:colOff>
      <xdr:row>41</xdr:row>
      <xdr:rowOff>54610</xdr:rowOff>
    </xdr:to>
    <xdr:sp macro="" textlink="">
      <xdr:nvSpPr>
        <xdr:cNvPr id="587" name="楕円 586"/>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xdr:rowOff>
    </xdr:from>
    <xdr:to>
      <xdr:col>111</xdr:col>
      <xdr:colOff>177800</xdr:colOff>
      <xdr:row>41</xdr:row>
      <xdr:rowOff>11430</xdr:rowOff>
    </xdr:to>
    <xdr:cxnSp macro="">
      <xdr:nvCxnSpPr>
        <xdr:cNvPr id="588" name="直線コネクタ 587"/>
        <xdr:cNvCxnSpPr/>
      </xdr:nvCxnSpPr>
      <xdr:spPr>
        <a:xfrm>
          <a:off x="20434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89" name="楕円 588"/>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3810</xdr:rowOff>
    </xdr:from>
    <xdr:to>
      <xdr:col>107</xdr:col>
      <xdr:colOff>50800</xdr:colOff>
      <xdr:row>41</xdr:row>
      <xdr:rowOff>19050</xdr:rowOff>
    </xdr:to>
    <xdr:cxnSp macro="">
      <xdr:nvCxnSpPr>
        <xdr:cNvPr id="590" name="直線コネクタ 589"/>
        <xdr:cNvCxnSpPr/>
      </xdr:nvCxnSpPr>
      <xdr:spPr>
        <a:xfrm flipV="1">
          <a:off x="19545300" y="7033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91" name="楕円 590"/>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19050</xdr:rowOff>
    </xdr:to>
    <xdr:cxnSp macro="">
      <xdr:nvCxnSpPr>
        <xdr:cNvPr id="592" name="直線コネクタ 591"/>
        <xdr:cNvCxnSpPr/>
      </xdr:nvCxnSpPr>
      <xdr:spPr>
        <a:xfrm>
          <a:off x="18656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5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597" name="n_1mainValue【認定こども園・幼稚園・保育所】&#10;一人当たり面積"/>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598" name="n_2mainValue【認定こども園・幼稚園・保育所】&#10;一人当たり面積"/>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99"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600" name="n_4mainValue【認定こども園・幼稚園・保育所】&#10;一人当たり面積"/>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3" name="テキスト ボックス 6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3" name="テキスト ボックス 6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627" name="直線コネクタ 6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6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629" name="直線コネクタ 6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6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631" name="直線コネクタ 6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632"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33" name="フローチャート: 判断 6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4" name="フローチャート: 判断 6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35" name="フローチャート: 判断 6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36" name="フローチャート: 判断 6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37" name="フローチャート: 判断 6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43" name="楕円 642"/>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644" name="【学校施設】&#10;有形固定資産減価償却率該当値テキスト"/>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645" name="楕円 644"/>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80010</xdr:rowOff>
    </xdr:to>
    <xdr:cxnSp macro="">
      <xdr:nvCxnSpPr>
        <xdr:cNvPr id="646" name="直線コネクタ 645"/>
        <xdr:cNvCxnSpPr/>
      </xdr:nvCxnSpPr>
      <xdr:spPr>
        <a:xfrm>
          <a:off x="15481300" y="101563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119017</xdr:rowOff>
    </xdr:from>
    <xdr:to>
      <xdr:col>76</xdr:col>
      <xdr:colOff>165100</xdr:colOff>
      <xdr:row>59</xdr:row>
      <xdr:rowOff>49167</xdr:rowOff>
    </xdr:to>
    <xdr:sp macro="" textlink="">
      <xdr:nvSpPr>
        <xdr:cNvPr id="647" name="楕円 646"/>
        <xdr:cNvSpPr/>
      </xdr:nvSpPr>
      <xdr:spPr>
        <a:xfrm>
          <a:off x="14541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169817</xdr:rowOff>
    </xdr:from>
    <xdr:to>
      <xdr:col>81</xdr:col>
      <xdr:colOff>50800</xdr:colOff>
      <xdr:row>59</xdr:row>
      <xdr:rowOff>40822</xdr:rowOff>
    </xdr:to>
    <xdr:cxnSp macro="">
      <xdr:nvCxnSpPr>
        <xdr:cNvPr id="648" name="直線コネクタ 647"/>
        <xdr:cNvCxnSpPr/>
      </xdr:nvCxnSpPr>
      <xdr:spPr>
        <a:xfrm>
          <a:off x="14592300" y="101139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66766</xdr:rowOff>
    </xdr:from>
    <xdr:to>
      <xdr:col>72</xdr:col>
      <xdr:colOff>38100</xdr:colOff>
      <xdr:row>58</xdr:row>
      <xdr:rowOff>168366</xdr:rowOff>
    </xdr:to>
    <xdr:sp macro="" textlink="">
      <xdr:nvSpPr>
        <xdr:cNvPr id="649" name="楕円 648"/>
        <xdr:cNvSpPr/>
      </xdr:nvSpPr>
      <xdr:spPr>
        <a:xfrm>
          <a:off x="13652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117566</xdr:rowOff>
    </xdr:from>
    <xdr:to>
      <xdr:col>76</xdr:col>
      <xdr:colOff>114300</xdr:colOff>
      <xdr:row>58</xdr:row>
      <xdr:rowOff>169817</xdr:rowOff>
    </xdr:to>
    <xdr:cxnSp macro="">
      <xdr:nvCxnSpPr>
        <xdr:cNvPr id="650" name="直線コネクタ 649"/>
        <xdr:cNvCxnSpPr/>
      </xdr:nvCxnSpPr>
      <xdr:spPr>
        <a:xfrm>
          <a:off x="13703300" y="100616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24312</xdr:rowOff>
    </xdr:from>
    <xdr:to>
      <xdr:col>67</xdr:col>
      <xdr:colOff>101600</xdr:colOff>
      <xdr:row>58</xdr:row>
      <xdr:rowOff>125912</xdr:rowOff>
    </xdr:to>
    <xdr:sp macro="" textlink="">
      <xdr:nvSpPr>
        <xdr:cNvPr id="651" name="楕円 650"/>
        <xdr:cNvSpPr/>
      </xdr:nvSpPr>
      <xdr:spPr>
        <a:xfrm>
          <a:off x="12763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75112</xdr:rowOff>
    </xdr:from>
    <xdr:to>
      <xdr:col>71</xdr:col>
      <xdr:colOff>177800</xdr:colOff>
      <xdr:row>58</xdr:row>
      <xdr:rowOff>117566</xdr:rowOff>
    </xdr:to>
    <xdr:cxnSp macro="">
      <xdr:nvCxnSpPr>
        <xdr:cNvPr id="652" name="直線コネクタ 651"/>
        <xdr:cNvCxnSpPr/>
      </xdr:nvCxnSpPr>
      <xdr:spPr>
        <a:xfrm>
          <a:off x="12814300" y="100192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53"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54" name="n_2ave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55"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56" name="n_4aveValue【学校施設】&#10;有形固定資産減価償却率"/>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657" name="n_1mainValue【学校施設】&#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65694</xdr:rowOff>
    </xdr:from>
    <xdr:ext cx="405111" cy="259045"/>
    <xdr:sp macro="" textlink="">
      <xdr:nvSpPr>
        <xdr:cNvPr id="658" name="n_2mainValue【学校施設】&#10;有形固定資産減価償却率"/>
        <xdr:cNvSpPr txBox="1"/>
      </xdr:nvSpPr>
      <xdr:spPr>
        <a:xfrm>
          <a:off x="14389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13443</xdr:rowOff>
    </xdr:from>
    <xdr:ext cx="405111" cy="259045"/>
    <xdr:sp macro="" textlink="">
      <xdr:nvSpPr>
        <xdr:cNvPr id="659" name="n_3mainValue【学校施設】&#10;有形固定資産減価償却率"/>
        <xdr:cNvSpPr txBox="1"/>
      </xdr:nvSpPr>
      <xdr:spPr>
        <a:xfrm>
          <a:off x="13500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142439</xdr:rowOff>
    </xdr:from>
    <xdr:ext cx="405111" cy="259045"/>
    <xdr:sp macro="" textlink="">
      <xdr:nvSpPr>
        <xdr:cNvPr id="660" name="n_4mainValue【学校施設】&#10;有形固定資産減価償却率"/>
        <xdr:cNvSpPr txBox="1"/>
      </xdr:nvSpPr>
      <xdr:spPr>
        <a:xfrm>
          <a:off x="12611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685" name="直線コネクタ 6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6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687" name="直線コネクタ 6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6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689" name="直線コネクタ 6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6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91" name="フローチャート: 判断 6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692" name="フローチャート: 判断 6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693" name="フローチャート: 判断 6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694" name="フローチャート: 判断 6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95" name="フローチャート: 判断 6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73787</xdr:rowOff>
    </xdr:from>
    <xdr:to>
      <xdr:col>116</xdr:col>
      <xdr:colOff>114300</xdr:colOff>
      <xdr:row>65</xdr:row>
      <xdr:rowOff>3937</xdr:rowOff>
    </xdr:to>
    <xdr:sp macro="" textlink="">
      <xdr:nvSpPr>
        <xdr:cNvPr id="701" name="楕円 700"/>
        <xdr:cNvSpPr/>
      </xdr:nvSpPr>
      <xdr:spPr>
        <a:xfrm>
          <a:off x="22110700" y="110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160164</xdr:rowOff>
    </xdr:from>
    <xdr:ext cx="469744" cy="259045"/>
    <xdr:sp macro="" textlink="">
      <xdr:nvSpPr>
        <xdr:cNvPr id="702" name="【学校施設】&#10;一人当たり面積該当値テキスト"/>
        <xdr:cNvSpPr txBox="1"/>
      </xdr:nvSpPr>
      <xdr:spPr>
        <a:xfrm>
          <a:off x="22199600" y="109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70358</xdr:rowOff>
    </xdr:from>
    <xdr:to>
      <xdr:col>112</xdr:col>
      <xdr:colOff>38100</xdr:colOff>
      <xdr:row>65</xdr:row>
      <xdr:rowOff>508</xdr:rowOff>
    </xdr:to>
    <xdr:sp macro="" textlink="">
      <xdr:nvSpPr>
        <xdr:cNvPr id="703" name="楕円 702"/>
        <xdr:cNvSpPr/>
      </xdr:nvSpPr>
      <xdr:spPr>
        <a:xfrm>
          <a:off x="21272500" y="110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121158</xdr:rowOff>
    </xdr:from>
    <xdr:to>
      <xdr:col>116</xdr:col>
      <xdr:colOff>63500</xdr:colOff>
      <xdr:row>64</xdr:row>
      <xdr:rowOff>124587</xdr:rowOff>
    </xdr:to>
    <xdr:cxnSp macro="">
      <xdr:nvCxnSpPr>
        <xdr:cNvPr id="704" name="直線コネクタ 703"/>
        <xdr:cNvCxnSpPr/>
      </xdr:nvCxnSpPr>
      <xdr:spPr>
        <a:xfrm>
          <a:off x="21323300" y="1109395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71120</xdr:rowOff>
    </xdr:from>
    <xdr:to>
      <xdr:col>107</xdr:col>
      <xdr:colOff>101600</xdr:colOff>
      <xdr:row>65</xdr:row>
      <xdr:rowOff>1270</xdr:rowOff>
    </xdr:to>
    <xdr:sp macro="" textlink="">
      <xdr:nvSpPr>
        <xdr:cNvPr id="705" name="楕円 704"/>
        <xdr:cNvSpPr/>
      </xdr:nvSpPr>
      <xdr:spPr>
        <a:xfrm>
          <a:off x="203835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121158</xdr:rowOff>
    </xdr:from>
    <xdr:to>
      <xdr:col>111</xdr:col>
      <xdr:colOff>177800</xdr:colOff>
      <xdr:row>64</xdr:row>
      <xdr:rowOff>121920</xdr:rowOff>
    </xdr:to>
    <xdr:cxnSp macro="">
      <xdr:nvCxnSpPr>
        <xdr:cNvPr id="706" name="直線コネクタ 705"/>
        <xdr:cNvCxnSpPr/>
      </xdr:nvCxnSpPr>
      <xdr:spPr>
        <a:xfrm flipV="1">
          <a:off x="20434300" y="110939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68834</xdr:rowOff>
    </xdr:from>
    <xdr:to>
      <xdr:col>102</xdr:col>
      <xdr:colOff>165100</xdr:colOff>
      <xdr:row>64</xdr:row>
      <xdr:rowOff>170434</xdr:rowOff>
    </xdr:to>
    <xdr:sp macro="" textlink="">
      <xdr:nvSpPr>
        <xdr:cNvPr id="707" name="楕円 706"/>
        <xdr:cNvSpPr/>
      </xdr:nvSpPr>
      <xdr:spPr>
        <a:xfrm>
          <a:off x="19494500" y="110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119634</xdr:rowOff>
    </xdr:from>
    <xdr:to>
      <xdr:col>107</xdr:col>
      <xdr:colOff>50800</xdr:colOff>
      <xdr:row>64</xdr:row>
      <xdr:rowOff>121920</xdr:rowOff>
    </xdr:to>
    <xdr:cxnSp macro="">
      <xdr:nvCxnSpPr>
        <xdr:cNvPr id="708" name="直線コネクタ 707"/>
        <xdr:cNvCxnSpPr/>
      </xdr:nvCxnSpPr>
      <xdr:spPr>
        <a:xfrm>
          <a:off x="19545300" y="110924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67310</xdr:rowOff>
    </xdr:from>
    <xdr:to>
      <xdr:col>98</xdr:col>
      <xdr:colOff>38100</xdr:colOff>
      <xdr:row>64</xdr:row>
      <xdr:rowOff>168910</xdr:rowOff>
    </xdr:to>
    <xdr:sp macro="" textlink="">
      <xdr:nvSpPr>
        <xdr:cNvPr id="709" name="楕円 708"/>
        <xdr:cNvSpPr/>
      </xdr:nvSpPr>
      <xdr:spPr>
        <a:xfrm>
          <a:off x="18605500" y="110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118110</xdr:rowOff>
    </xdr:from>
    <xdr:to>
      <xdr:col>102</xdr:col>
      <xdr:colOff>114300</xdr:colOff>
      <xdr:row>64</xdr:row>
      <xdr:rowOff>119634</xdr:rowOff>
    </xdr:to>
    <xdr:cxnSp macro="">
      <xdr:nvCxnSpPr>
        <xdr:cNvPr id="710" name="直線コネクタ 709"/>
        <xdr:cNvCxnSpPr/>
      </xdr:nvCxnSpPr>
      <xdr:spPr>
        <a:xfrm>
          <a:off x="18656300" y="1109091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7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7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7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7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163085</xdr:rowOff>
    </xdr:from>
    <xdr:ext cx="469744" cy="259045"/>
    <xdr:sp macro="" textlink="">
      <xdr:nvSpPr>
        <xdr:cNvPr id="715" name="n_1mainValue【学校施設】&#10;一人当たり面積"/>
        <xdr:cNvSpPr txBox="1"/>
      </xdr:nvSpPr>
      <xdr:spPr>
        <a:xfrm>
          <a:off x="21075727" y="1113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163847</xdr:rowOff>
    </xdr:from>
    <xdr:ext cx="469744" cy="259045"/>
    <xdr:sp macro="" textlink="">
      <xdr:nvSpPr>
        <xdr:cNvPr id="716" name="n_2mainValue【学校施設】&#10;一人当たり面積"/>
        <xdr:cNvSpPr txBox="1"/>
      </xdr:nvSpPr>
      <xdr:spPr>
        <a:xfrm>
          <a:off x="20199427" y="111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161561</xdr:rowOff>
    </xdr:from>
    <xdr:ext cx="469744" cy="259045"/>
    <xdr:sp macro="" textlink="">
      <xdr:nvSpPr>
        <xdr:cNvPr id="717" name="n_3mainValue【学校施設】&#10;一人当たり面積"/>
        <xdr:cNvSpPr txBox="1"/>
      </xdr:nvSpPr>
      <xdr:spPr>
        <a:xfrm>
          <a:off x="19310427" y="1113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160037</xdr:rowOff>
    </xdr:from>
    <xdr:ext cx="469744" cy="259045"/>
    <xdr:sp macro="" textlink="">
      <xdr:nvSpPr>
        <xdr:cNvPr id="718" name="n_4mainValue【学校施設】&#10;一人当たり面積"/>
        <xdr:cNvSpPr txBox="1"/>
      </xdr:nvSpPr>
      <xdr:spPr>
        <a:xfrm>
          <a:off x="18421427" y="1113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743" name="直線コネクタ 7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47" name="直線コネクタ 7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748"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49" name="フローチャート: 判断 7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750" name="フローチャート: 判断 7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751" name="フローチャート: 判断 7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752" name="フローチャート: 判断 7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753" name="フローチャート: 判断 7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759" name="楕円 758"/>
        <xdr:cNvSpPr/>
      </xdr:nvSpPr>
      <xdr:spPr>
        <a:xfrm>
          <a:off x="16268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49547</xdr:rowOff>
    </xdr:from>
    <xdr:ext cx="405111" cy="259045"/>
    <xdr:sp macro="" textlink="">
      <xdr:nvSpPr>
        <xdr:cNvPr id="760" name="【児童館】&#10;有形固定資産減価償却率該当値テキスト"/>
        <xdr:cNvSpPr txBox="1"/>
      </xdr:nvSpPr>
      <xdr:spPr>
        <a:xfrm>
          <a:off x="16357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761" name="楕円 760"/>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121920</xdr:rowOff>
    </xdr:from>
    <xdr:to>
      <xdr:col>85</xdr:col>
      <xdr:colOff>127000</xdr:colOff>
      <xdr:row>83</xdr:row>
      <xdr:rowOff>127636</xdr:rowOff>
    </xdr:to>
    <xdr:cxnSp macro="">
      <xdr:nvCxnSpPr>
        <xdr:cNvPr id="762" name="直線コネクタ 761"/>
        <xdr:cNvCxnSpPr/>
      </xdr:nvCxnSpPr>
      <xdr:spPr>
        <a:xfrm flipV="1">
          <a:off x="15481300" y="143522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3" name="楕円 762"/>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127636</xdr:rowOff>
    </xdr:to>
    <xdr:cxnSp macro="">
      <xdr:nvCxnSpPr>
        <xdr:cNvPr id="764" name="直線コネクタ 763"/>
        <xdr:cNvCxnSpPr/>
      </xdr:nvCxnSpPr>
      <xdr:spPr>
        <a:xfrm>
          <a:off x="14592300" y="143027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122555</xdr:rowOff>
    </xdr:from>
    <xdr:to>
      <xdr:col>72</xdr:col>
      <xdr:colOff>38100</xdr:colOff>
      <xdr:row>83</xdr:row>
      <xdr:rowOff>52705</xdr:rowOff>
    </xdr:to>
    <xdr:sp macro="" textlink="">
      <xdr:nvSpPr>
        <xdr:cNvPr id="765" name="楕円 764"/>
        <xdr:cNvSpPr/>
      </xdr:nvSpPr>
      <xdr:spPr>
        <a:xfrm>
          <a:off x="13652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xdr:rowOff>
    </xdr:from>
    <xdr:to>
      <xdr:col>76</xdr:col>
      <xdr:colOff>114300</xdr:colOff>
      <xdr:row>83</xdr:row>
      <xdr:rowOff>72389</xdr:rowOff>
    </xdr:to>
    <xdr:cxnSp macro="">
      <xdr:nvCxnSpPr>
        <xdr:cNvPr id="766" name="直線コネクタ 765"/>
        <xdr:cNvCxnSpPr/>
      </xdr:nvCxnSpPr>
      <xdr:spPr>
        <a:xfrm>
          <a:off x="13703300" y="1423225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48261</xdr:rowOff>
    </xdr:from>
    <xdr:to>
      <xdr:col>67</xdr:col>
      <xdr:colOff>101600</xdr:colOff>
      <xdr:row>82</xdr:row>
      <xdr:rowOff>149861</xdr:rowOff>
    </xdr:to>
    <xdr:sp macro="" textlink="">
      <xdr:nvSpPr>
        <xdr:cNvPr id="767" name="楕円 766"/>
        <xdr:cNvSpPr/>
      </xdr:nvSpPr>
      <xdr:spPr>
        <a:xfrm>
          <a:off x="1276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99061</xdr:rowOff>
    </xdr:from>
    <xdr:to>
      <xdr:col>71</xdr:col>
      <xdr:colOff>177800</xdr:colOff>
      <xdr:row>83</xdr:row>
      <xdr:rowOff>1905</xdr:rowOff>
    </xdr:to>
    <xdr:cxnSp macro="">
      <xdr:nvCxnSpPr>
        <xdr:cNvPr id="768" name="直線コネクタ 767"/>
        <xdr:cNvCxnSpPr/>
      </xdr:nvCxnSpPr>
      <xdr:spPr>
        <a:xfrm>
          <a:off x="12814300" y="141579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769"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70"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771"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772"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169563</xdr:rowOff>
    </xdr:from>
    <xdr:ext cx="405111" cy="259045"/>
    <xdr:sp macro="" textlink="">
      <xdr:nvSpPr>
        <xdr:cNvPr id="773" name="n_1mainValue【児童館】&#10;有形固定資産減価償却率"/>
        <xdr:cNvSpPr txBox="1"/>
      </xdr:nvSpPr>
      <xdr:spPr>
        <a:xfrm>
          <a:off x="15266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74" name="n_2mainValue【児童館】&#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43832</xdr:rowOff>
    </xdr:from>
    <xdr:ext cx="405111" cy="259045"/>
    <xdr:sp macro="" textlink="">
      <xdr:nvSpPr>
        <xdr:cNvPr id="775" name="n_3mainValue【児童館】&#10;有形固定資産減価償却率"/>
        <xdr:cNvSpPr txBox="1"/>
      </xdr:nvSpPr>
      <xdr:spPr>
        <a:xfrm>
          <a:off x="13500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140988</xdr:rowOff>
    </xdr:from>
    <xdr:ext cx="405111" cy="259045"/>
    <xdr:sp macro="" textlink="">
      <xdr:nvSpPr>
        <xdr:cNvPr id="776" name="n_4mainValue【児童館】&#10;有形固定資産減価償却率"/>
        <xdr:cNvSpPr txBox="1"/>
      </xdr:nvSpPr>
      <xdr:spPr>
        <a:xfrm>
          <a:off x="12611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800" name="直線コネクタ 7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4" name="直線コネクタ 8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6" name="フローチャート: 判断 8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7" name="フローチャート: 判断 8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8" name="フローチャート: 判断 8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9" name="フローチャート: 判断 8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0" name="フローチャート: 判断 8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6" name="楕円 815"/>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7"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8" name="楕円 817"/>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9" name="直線コネクタ 818"/>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0" name="楕円 819"/>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1" name="直線コネクタ 820"/>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2" name="楕円 821"/>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23" name="直線コネクタ 822"/>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24" name="楕円 823"/>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25" name="直線コネクタ 824"/>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7"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8"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9"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0"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1"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2"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3"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858" name="直線コネクタ 8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8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860" name="直線コネクタ 8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8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62" name="直線コネクタ 8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63"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4" name="フローチャート: 判断 8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865" name="フローチャート: 判断 8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6" name="フローチャート: 判断 8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867" name="フローチャート: 判断 8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68" name="フローチャート: 判断 8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874" name="楕円 873"/>
        <xdr:cNvSpPr/>
      </xdr:nvSpPr>
      <xdr:spPr>
        <a:xfrm>
          <a:off x="16268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32402</xdr:rowOff>
    </xdr:from>
    <xdr:ext cx="405111" cy="259045"/>
    <xdr:sp macro="" textlink="">
      <xdr:nvSpPr>
        <xdr:cNvPr id="875" name="【公民館】&#10;有形固定資産減価償却率該当値テキスト"/>
        <xdr:cNvSpPr txBox="1"/>
      </xdr:nvSpPr>
      <xdr:spPr>
        <a:xfrm>
          <a:off x="16357600"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38736</xdr:rowOff>
    </xdr:from>
    <xdr:to>
      <xdr:col>81</xdr:col>
      <xdr:colOff>101600</xdr:colOff>
      <xdr:row>104</xdr:row>
      <xdr:rowOff>140336</xdr:rowOff>
    </xdr:to>
    <xdr:sp macro="" textlink="">
      <xdr:nvSpPr>
        <xdr:cNvPr id="876" name="楕円 875"/>
        <xdr:cNvSpPr/>
      </xdr:nvSpPr>
      <xdr:spPr>
        <a:xfrm>
          <a:off x="15430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89536</xdr:rowOff>
    </xdr:from>
    <xdr:to>
      <xdr:col>85</xdr:col>
      <xdr:colOff>127000</xdr:colOff>
      <xdr:row>104</xdr:row>
      <xdr:rowOff>104775</xdr:rowOff>
    </xdr:to>
    <xdr:cxnSp macro="">
      <xdr:nvCxnSpPr>
        <xdr:cNvPr id="877" name="直線コネクタ 876"/>
        <xdr:cNvCxnSpPr/>
      </xdr:nvCxnSpPr>
      <xdr:spPr>
        <a:xfrm>
          <a:off x="15481300" y="1792033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878" name="楕円 877"/>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89536</xdr:rowOff>
    </xdr:to>
    <xdr:cxnSp macro="">
      <xdr:nvCxnSpPr>
        <xdr:cNvPr id="879" name="直線コネクタ 878"/>
        <xdr:cNvCxnSpPr/>
      </xdr:nvCxnSpPr>
      <xdr:spPr>
        <a:xfrm>
          <a:off x="14592300" y="178841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80" name="楕円 879"/>
        <xdr:cNvSpPr/>
      </xdr:nvSpPr>
      <xdr:spPr>
        <a:xfrm>
          <a:off x="13652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17145</xdr:rowOff>
    </xdr:from>
    <xdr:to>
      <xdr:col>76</xdr:col>
      <xdr:colOff>114300</xdr:colOff>
      <xdr:row>104</xdr:row>
      <xdr:rowOff>53339</xdr:rowOff>
    </xdr:to>
    <xdr:cxnSp macro="">
      <xdr:nvCxnSpPr>
        <xdr:cNvPr id="881" name="直線コネクタ 880"/>
        <xdr:cNvCxnSpPr/>
      </xdr:nvCxnSpPr>
      <xdr:spPr>
        <a:xfrm>
          <a:off x="13703300" y="178479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103505</xdr:rowOff>
    </xdr:from>
    <xdr:to>
      <xdr:col>67</xdr:col>
      <xdr:colOff>101600</xdr:colOff>
      <xdr:row>104</xdr:row>
      <xdr:rowOff>33655</xdr:rowOff>
    </xdr:to>
    <xdr:sp macro="" textlink="">
      <xdr:nvSpPr>
        <xdr:cNvPr id="882" name="楕円 881"/>
        <xdr:cNvSpPr/>
      </xdr:nvSpPr>
      <xdr:spPr>
        <a:xfrm>
          <a:off x="12763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154305</xdr:rowOff>
    </xdr:from>
    <xdr:to>
      <xdr:col>71</xdr:col>
      <xdr:colOff>177800</xdr:colOff>
      <xdr:row>104</xdr:row>
      <xdr:rowOff>17145</xdr:rowOff>
    </xdr:to>
    <xdr:cxnSp macro="">
      <xdr:nvCxnSpPr>
        <xdr:cNvPr id="883" name="直線コネクタ 882"/>
        <xdr:cNvCxnSpPr/>
      </xdr:nvCxnSpPr>
      <xdr:spPr>
        <a:xfrm>
          <a:off x="12814300" y="1781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884"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885"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91457</xdr:rowOff>
    </xdr:from>
    <xdr:ext cx="405111" cy="259045"/>
    <xdr:sp macro="" textlink="">
      <xdr:nvSpPr>
        <xdr:cNvPr id="886" name="n_3aveValue【公民館】&#10;有形固定資産減価償却率"/>
        <xdr:cNvSpPr txBox="1"/>
      </xdr:nvSpPr>
      <xdr:spPr>
        <a:xfrm>
          <a:off x="13500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887" name="n_4aveValue【公民館】&#10;有形固定資産減価償却率"/>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131463</xdr:rowOff>
    </xdr:from>
    <xdr:ext cx="405111" cy="259045"/>
    <xdr:sp macro="" textlink="">
      <xdr:nvSpPr>
        <xdr:cNvPr id="888" name="n_1main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889" name="n_2main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890" name="n_3main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50182</xdr:rowOff>
    </xdr:from>
    <xdr:ext cx="405111" cy="259045"/>
    <xdr:sp macro="" textlink="">
      <xdr:nvSpPr>
        <xdr:cNvPr id="891" name="n_4mainValue【公民館】&#10;有形固定資産減価償却率"/>
        <xdr:cNvSpPr txBox="1"/>
      </xdr:nvSpPr>
      <xdr:spPr>
        <a:xfrm>
          <a:off x="12611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917" name="直線コネクタ 9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9" name="直線コネクタ 9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9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921" name="直線コネクタ 9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922"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23" name="フローチャート: 判断 9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924" name="フローチャート: 判断 9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925" name="フローチャート: 判断 9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926" name="フローチャート: 判断 9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27" name="フローチャート: 判断 9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58057</xdr:rowOff>
    </xdr:from>
    <xdr:to>
      <xdr:col>116</xdr:col>
      <xdr:colOff>114300</xdr:colOff>
      <xdr:row>100</xdr:row>
      <xdr:rowOff>159657</xdr:rowOff>
    </xdr:to>
    <xdr:sp macro="" textlink="">
      <xdr:nvSpPr>
        <xdr:cNvPr id="933" name="楕円 932"/>
        <xdr:cNvSpPr/>
      </xdr:nvSpPr>
      <xdr:spPr>
        <a:xfrm>
          <a:off x="22110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11084</xdr:rowOff>
    </xdr:from>
    <xdr:ext cx="469744" cy="259045"/>
    <xdr:sp macro="" textlink="">
      <xdr:nvSpPr>
        <xdr:cNvPr id="934" name="【公民館】&#10;一人当たり面積該当値テキスト"/>
        <xdr:cNvSpPr txBox="1"/>
      </xdr:nvSpPr>
      <xdr:spPr>
        <a:xfrm>
          <a:off x="22199600" y="171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58057</xdr:rowOff>
    </xdr:from>
    <xdr:to>
      <xdr:col>112</xdr:col>
      <xdr:colOff>38100</xdr:colOff>
      <xdr:row>100</xdr:row>
      <xdr:rowOff>159657</xdr:rowOff>
    </xdr:to>
    <xdr:sp macro="" textlink="">
      <xdr:nvSpPr>
        <xdr:cNvPr id="935" name="楕円 934"/>
        <xdr:cNvSpPr/>
      </xdr:nvSpPr>
      <xdr:spPr>
        <a:xfrm>
          <a:off x="21272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108857</xdr:rowOff>
    </xdr:from>
    <xdr:to>
      <xdr:col>116</xdr:col>
      <xdr:colOff>63500</xdr:colOff>
      <xdr:row>100</xdr:row>
      <xdr:rowOff>108857</xdr:rowOff>
    </xdr:to>
    <xdr:cxnSp macro="">
      <xdr:nvCxnSpPr>
        <xdr:cNvPr id="936" name="直線コネクタ 935"/>
        <xdr:cNvCxnSpPr/>
      </xdr:nvCxnSpPr>
      <xdr:spPr>
        <a:xfrm>
          <a:off x="21323300" y="17253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82550</xdr:rowOff>
    </xdr:from>
    <xdr:to>
      <xdr:col>107</xdr:col>
      <xdr:colOff>101600</xdr:colOff>
      <xdr:row>102</xdr:row>
      <xdr:rowOff>12700</xdr:rowOff>
    </xdr:to>
    <xdr:sp macro="" textlink="">
      <xdr:nvSpPr>
        <xdr:cNvPr id="937" name="楕円 936"/>
        <xdr:cNvSpPr/>
      </xdr:nvSpPr>
      <xdr:spPr>
        <a:xfrm>
          <a:off x="20383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108857</xdr:rowOff>
    </xdr:from>
    <xdr:to>
      <xdr:col>111</xdr:col>
      <xdr:colOff>177800</xdr:colOff>
      <xdr:row>101</xdr:row>
      <xdr:rowOff>133350</xdr:rowOff>
    </xdr:to>
    <xdr:cxnSp macro="">
      <xdr:nvCxnSpPr>
        <xdr:cNvPr id="938" name="直線コネクタ 937"/>
        <xdr:cNvCxnSpPr/>
      </xdr:nvCxnSpPr>
      <xdr:spPr>
        <a:xfrm flipV="1">
          <a:off x="20434300" y="172538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939" name="楕円 938"/>
        <xdr:cNvSpPr/>
      </xdr:nvSpPr>
      <xdr:spPr>
        <a:xfrm>
          <a:off x="19494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133350</xdr:rowOff>
    </xdr:from>
    <xdr:to>
      <xdr:col>107</xdr:col>
      <xdr:colOff>50800</xdr:colOff>
      <xdr:row>101</xdr:row>
      <xdr:rowOff>133350</xdr:rowOff>
    </xdr:to>
    <xdr:cxnSp macro="">
      <xdr:nvCxnSpPr>
        <xdr:cNvPr id="940" name="直線コネクタ 939"/>
        <xdr:cNvCxnSpPr/>
      </xdr:nvCxnSpPr>
      <xdr:spPr>
        <a:xfrm>
          <a:off x="19545300" y="1744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66221</xdr:rowOff>
    </xdr:from>
    <xdr:to>
      <xdr:col>98</xdr:col>
      <xdr:colOff>38100</xdr:colOff>
      <xdr:row>101</xdr:row>
      <xdr:rowOff>167821</xdr:rowOff>
    </xdr:to>
    <xdr:sp macro="" textlink="">
      <xdr:nvSpPr>
        <xdr:cNvPr id="941" name="楕円 940"/>
        <xdr:cNvSpPr/>
      </xdr:nvSpPr>
      <xdr:spPr>
        <a:xfrm>
          <a:off x="18605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117021</xdr:rowOff>
    </xdr:from>
    <xdr:to>
      <xdr:col>102</xdr:col>
      <xdr:colOff>114300</xdr:colOff>
      <xdr:row>101</xdr:row>
      <xdr:rowOff>133350</xdr:rowOff>
    </xdr:to>
    <xdr:cxnSp macro="">
      <xdr:nvCxnSpPr>
        <xdr:cNvPr id="942" name="直線コネクタ 941"/>
        <xdr:cNvCxnSpPr/>
      </xdr:nvCxnSpPr>
      <xdr:spPr>
        <a:xfrm>
          <a:off x="18656300" y="17433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943"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944"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945" name="n_3ave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6"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4734</xdr:rowOff>
    </xdr:from>
    <xdr:ext cx="469744" cy="259045"/>
    <xdr:sp macro="" textlink="">
      <xdr:nvSpPr>
        <xdr:cNvPr id="947" name="n_1mainValue【公民館】&#10;一人当たり面積"/>
        <xdr:cNvSpPr txBox="1"/>
      </xdr:nvSpPr>
      <xdr:spPr>
        <a:xfrm>
          <a:off x="210757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29227</xdr:rowOff>
    </xdr:from>
    <xdr:ext cx="469744" cy="259045"/>
    <xdr:sp macro="" textlink="">
      <xdr:nvSpPr>
        <xdr:cNvPr id="948" name="n_2mainValue【公民館】&#10;一人当たり面積"/>
        <xdr:cNvSpPr txBox="1"/>
      </xdr:nvSpPr>
      <xdr:spPr>
        <a:xfrm>
          <a:off x="20199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949" name="n_3mainValue【公民館】&#10;一人当たり面積"/>
        <xdr:cNvSpPr txBox="1"/>
      </xdr:nvSpPr>
      <xdr:spPr>
        <a:xfrm>
          <a:off x="19310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12898</xdr:rowOff>
    </xdr:from>
    <xdr:ext cx="469744" cy="259045"/>
    <xdr:sp macro="" textlink="">
      <xdr:nvSpPr>
        <xdr:cNvPr id="950" name="n_4mainValue【公民館】&#10;一人当たり面積"/>
        <xdr:cNvSpPr txBox="1"/>
      </xdr:nvSpPr>
      <xdr:spPr>
        <a:xfrm>
          <a:off x="184214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は比較的人口が多く、市域が狭いことから、単位を一人当たりとする指標については低い数値を示している。そうした中で公民館については、１１公民館を行政機能とともに併設し、２単独公民館についても防災拠点、地域活動拠点としての機能を有していることもあり、類似団体と比べ一人当たり面積が高い数値を示している。また、有形固定資産減価償却率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a:t>
          </a:r>
          <a:r>
            <a:rPr kumimoji="1" lang="en-US" altLang="ja-JP" sz="1100">
              <a:solidFill>
                <a:schemeClr val="dk1"/>
              </a:solidFill>
              <a:effectLst/>
              <a:latin typeface="+mn-lt"/>
              <a:ea typeface="+mn-ea"/>
              <a:cs typeface="+mn-cs"/>
            </a:rPr>
            <a:t>PFI</a:t>
          </a:r>
          <a:r>
            <a:rPr kumimoji="1" lang="ja-JP" altLang="en-US" sz="1100">
              <a:solidFill>
                <a:schemeClr val="dk1"/>
              </a:solidFill>
              <a:effectLst/>
              <a:latin typeface="+mn-lt"/>
              <a:ea typeface="+mn-ea"/>
              <a:cs typeface="+mn-cs"/>
            </a:rPr>
            <a:t>事業により、藤が岡保育園を整備したこと</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大幅に減少することとなった</a:t>
          </a:r>
          <a:r>
            <a:rPr kumimoji="1" lang="ja-JP" altLang="ja-JP" sz="1100">
              <a:solidFill>
                <a:schemeClr val="dk1"/>
              </a:solidFill>
              <a:effectLst/>
              <a:latin typeface="+mn-lt"/>
              <a:ea typeface="+mn-ea"/>
              <a:cs typeface="+mn-cs"/>
            </a:rPr>
            <a:t>。一方で、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73.4</a:t>
          </a:r>
          <a:r>
            <a:rPr kumimoji="1" lang="ja-JP" altLang="ja-JP" sz="1100">
              <a:solidFill>
                <a:schemeClr val="dk1"/>
              </a:solidFill>
              <a:effectLst/>
              <a:latin typeface="+mn-lt"/>
              <a:ea typeface="+mn-ea"/>
              <a:cs typeface="+mn-cs"/>
            </a:rPr>
            <a:t>％と類似団体平均と比較しても依然として高い数値を示している。全</a:t>
          </a:r>
          <a:r>
            <a:rPr kumimoji="1" lang="ja-JP" altLang="en-US" sz="1100">
              <a:solidFill>
                <a:schemeClr val="dk1"/>
              </a:solidFill>
              <a:effectLst/>
              <a:latin typeface="+mn-lt"/>
              <a:ea typeface="+mn-ea"/>
              <a:cs typeface="+mn-cs"/>
            </a:rPr>
            <a:t>体</a:t>
          </a:r>
          <a:r>
            <a:rPr kumimoji="1" lang="ja-JP" altLang="ja-JP" sz="1100">
              <a:solidFill>
                <a:schemeClr val="dk1"/>
              </a:solidFill>
              <a:effectLst/>
              <a:latin typeface="+mn-lt"/>
              <a:ea typeface="+mn-ea"/>
              <a:cs typeface="+mn-cs"/>
            </a:rPr>
            <a:t>的には公共施設の老朽化が進み高い数値となっているため、再整備短期プランに基づき、計画的に対応していくこととしている。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439,416
432,707
69.56
206,570,914
200,717,027
4,962,098
87,347,528
79,492,929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41927</xdr:rowOff>
    </xdr:from>
    <xdr:ext cx="405111" cy="259045"/>
    <xdr:sp macro="" textlink="">
      <xdr:nvSpPr>
        <xdr:cNvPr id="74" name="【図書館】&#10;有形固定資産減価償却率該当値テキスト"/>
        <xdr:cNvSpPr txBox="1"/>
      </xdr:nvSpPr>
      <xdr:spPr>
        <a:xfrm>
          <a:off x="4673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114300</xdr:rowOff>
    </xdr:to>
    <xdr:cxnSp macro="">
      <xdr:nvCxnSpPr>
        <xdr:cNvPr id="76" name="直線コネクタ 75"/>
        <xdr:cNvCxnSpPr/>
      </xdr:nvCxnSpPr>
      <xdr:spPr>
        <a:xfrm>
          <a:off x="3797300" y="6429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85725</xdr:rowOff>
    </xdr:to>
    <xdr:cxnSp macro="">
      <xdr:nvCxnSpPr>
        <xdr:cNvPr id="78" name="直線コネクタ 77"/>
        <xdr:cNvCxnSpPr/>
      </xdr:nvCxnSpPr>
      <xdr:spPr>
        <a:xfrm>
          <a:off x="2908300" y="6395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51435</xdr:rowOff>
    </xdr:to>
    <xdr:cxnSp macro="">
      <xdr:nvCxnSpPr>
        <xdr:cNvPr id="80" name="直線コネクタ 79"/>
        <xdr:cNvCxnSpPr/>
      </xdr:nvCxnSpPr>
      <xdr:spPr>
        <a:xfrm>
          <a:off x="2019300" y="63588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99695</xdr:rowOff>
    </xdr:from>
    <xdr:to>
      <xdr:col>6</xdr:col>
      <xdr:colOff>38100</xdr:colOff>
      <xdr:row>37</xdr:row>
      <xdr:rowOff>29845</xdr:rowOff>
    </xdr:to>
    <xdr:sp macro="" textlink="">
      <xdr:nvSpPr>
        <xdr:cNvPr id="81" name="楕円 80"/>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150495</xdr:rowOff>
    </xdr:from>
    <xdr:to>
      <xdr:col>10</xdr:col>
      <xdr:colOff>114300</xdr:colOff>
      <xdr:row>37</xdr:row>
      <xdr:rowOff>15240</xdr:rowOff>
    </xdr:to>
    <xdr:cxnSp macro="">
      <xdr:nvCxnSpPr>
        <xdr:cNvPr id="82" name="直線コネクタ 81"/>
        <xdr:cNvCxnSpPr/>
      </xdr:nvCxnSpPr>
      <xdr:spPr>
        <a:xfrm>
          <a:off x="1130300" y="6322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127652</xdr:rowOff>
    </xdr:from>
    <xdr:ext cx="405111" cy="259045"/>
    <xdr:sp macro="" textlink="">
      <xdr:nvSpPr>
        <xdr:cNvPr id="87" name="n_1mainValue【図書館】&#10;有形固定資産減価償却率"/>
        <xdr:cNvSpPr txBox="1"/>
      </xdr:nvSpPr>
      <xdr:spPr>
        <a:xfrm>
          <a:off x="3582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8" name="n_2mainValue【図書館】&#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9" name="n_3mainValue【図書館】&#10;有形固定資産減価償却率"/>
        <xdr:cNvSpPr txBox="1"/>
      </xdr:nvSpPr>
      <xdr:spPr>
        <a:xfrm>
          <a:off x="1816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20972</xdr:rowOff>
    </xdr:from>
    <xdr:ext cx="405111" cy="259045"/>
    <xdr:sp macro="" textlink="">
      <xdr:nvSpPr>
        <xdr:cNvPr id="90" name="n_4mainValue【図書館】&#10;有形固定資産減価償却率"/>
        <xdr:cNvSpPr txBox="1"/>
      </xdr:nvSpPr>
      <xdr:spPr>
        <a:xfrm>
          <a:off x="927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30" name="楕円 129"/>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1"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32" name="楕円 131"/>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3" name="直線コネクタ 132"/>
        <xdr:cNvCxnSpPr/>
      </xdr:nvCxnSpPr>
      <xdr:spPr>
        <a:xfrm>
          <a:off x="9639300" y="695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4" name="楕円 133"/>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5" name="直線コネクタ 134"/>
        <xdr:cNvCxnSpPr/>
      </xdr:nvCxnSpPr>
      <xdr:spPr>
        <a:xfrm>
          <a:off x="8750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6" name="楕円 135"/>
        <xdr:cNvSpPr/>
      </xdr:nvSpPr>
      <xdr:spPr>
        <a:xfrm>
          <a:off x="7810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7" name="直線コネクタ 136"/>
        <xdr:cNvCxnSpPr/>
      </xdr:nvCxnSpPr>
      <xdr:spPr>
        <a:xfrm>
          <a:off x="7861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38100</xdr:rowOff>
    </xdr:from>
    <xdr:to>
      <xdr:col>36</xdr:col>
      <xdr:colOff>165100</xdr:colOff>
      <xdr:row>40</xdr:row>
      <xdr:rowOff>139700</xdr:rowOff>
    </xdr:to>
    <xdr:sp macro="" textlink="">
      <xdr:nvSpPr>
        <xdr:cNvPr id="138" name="楕円 137"/>
        <xdr:cNvSpPr/>
      </xdr:nvSpPr>
      <xdr:spPr>
        <a:xfrm>
          <a:off x="6921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88900</xdr:rowOff>
    </xdr:from>
    <xdr:to>
      <xdr:col>41</xdr:col>
      <xdr:colOff>50800</xdr:colOff>
      <xdr:row>40</xdr:row>
      <xdr:rowOff>101600</xdr:rowOff>
    </xdr:to>
    <xdr:cxnSp macro="">
      <xdr:nvCxnSpPr>
        <xdr:cNvPr id="139" name="直線コネクタ 138"/>
        <xdr:cNvCxnSpPr/>
      </xdr:nvCxnSpPr>
      <xdr:spPr>
        <a:xfrm>
          <a:off x="6972300" y="694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44" name="n_1mainValue【図書館】&#10;一人当たり面積"/>
        <xdr:cNvSpPr txBox="1"/>
      </xdr:nvSpPr>
      <xdr:spPr>
        <a:xfrm>
          <a:off x="93917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5" name="n_2mainValue【図書館】&#10;一人当たり面積"/>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6" name="n_3mainValue【図書館】&#10;一人当たり面積"/>
        <xdr:cNvSpPr txBox="1"/>
      </xdr:nvSpPr>
      <xdr:spPr>
        <a:xfrm>
          <a:off x="7626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130827</xdr:rowOff>
    </xdr:from>
    <xdr:ext cx="469744" cy="259045"/>
    <xdr:sp macro="" textlink="">
      <xdr:nvSpPr>
        <xdr:cNvPr id="147" name="n_4mainValue【図書館】&#10;一人当たり面積"/>
        <xdr:cNvSpPr txBox="1"/>
      </xdr:nvSpPr>
      <xdr:spPr>
        <a:xfrm>
          <a:off x="67374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88" name="楕円 187"/>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161942</xdr:rowOff>
    </xdr:from>
    <xdr:ext cx="405111" cy="259045"/>
    <xdr:sp macro="" textlink="">
      <xdr:nvSpPr>
        <xdr:cNvPr id="189" name="【体育館・プール】&#10;有形固定資産減価償却率該当値テキスト"/>
        <xdr:cNvSpPr txBox="1"/>
      </xdr:nvSpPr>
      <xdr:spPr>
        <a:xfrm>
          <a:off x="4673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141605</xdr:rowOff>
    </xdr:from>
    <xdr:to>
      <xdr:col>20</xdr:col>
      <xdr:colOff>38100</xdr:colOff>
      <xdr:row>60</xdr:row>
      <xdr:rowOff>71755</xdr:rowOff>
    </xdr:to>
    <xdr:sp macro="" textlink="">
      <xdr:nvSpPr>
        <xdr:cNvPr id="190" name="楕円 189"/>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62865</xdr:rowOff>
    </xdr:to>
    <xdr:cxnSp macro="">
      <xdr:nvCxnSpPr>
        <xdr:cNvPr id="191" name="直線コネクタ 190"/>
        <xdr:cNvCxnSpPr/>
      </xdr:nvCxnSpPr>
      <xdr:spPr>
        <a:xfrm>
          <a:off x="3797300" y="103079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2" name="楕円 191"/>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20955</xdr:rowOff>
    </xdr:to>
    <xdr:cxnSp macro="">
      <xdr:nvCxnSpPr>
        <xdr:cNvPr id="193" name="直線コネクタ 192"/>
        <xdr:cNvCxnSpPr/>
      </xdr:nvCxnSpPr>
      <xdr:spPr>
        <a:xfrm>
          <a:off x="2908300" y="102641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94" name="楕円 193"/>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148590</xdr:rowOff>
    </xdr:to>
    <xdr:cxnSp macro="">
      <xdr:nvCxnSpPr>
        <xdr:cNvPr id="195" name="直線コネクタ 194"/>
        <xdr:cNvCxnSpPr/>
      </xdr:nvCxnSpPr>
      <xdr:spPr>
        <a:xfrm>
          <a:off x="2019300" y="102203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xdr:rowOff>
    </xdr:from>
    <xdr:to>
      <xdr:col>6</xdr:col>
      <xdr:colOff>38100</xdr:colOff>
      <xdr:row>59</xdr:row>
      <xdr:rowOff>117475</xdr:rowOff>
    </xdr:to>
    <xdr:sp macro="" textlink="">
      <xdr:nvSpPr>
        <xdr:cNvPr id="196" name="楕円 195"/>
        <xdr:cNvSpPr/>
      </xdr:nvSpPr>
      <xdr:spPr>
        <a:xfrm>
          <a:off x="1079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66675</xdr:rowOff>
    </xdr:from>
    <xdr:to>
      <xdr:col>10</xdr:col>
      <xdr:colOff>114300</xdr:colOff>
      <xdr:row>59</xdr:row>
      <xdr:rowOff>104775</xdr:rowOff>
    </xdr:to>
    <xdr:cxnSp macro="">
      <xdr:nvCxnSpPr>
        <xdr:cNvPr id="197" name="直線コネクタ 196"/>
        <xdr:cNvCxnSpPr/>
      </xdr:nvCxnSpPr>
      <xdr:spPr>
        <a:xfrm>
          <a:off x="1130300" y="1018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62882</xdr:rowOff>
    </xdr:from>
    <xdr:ext cx="405111" cy="259045"/>
    <xdr:sp macro="" textlink="">
      <xdr:nvSpPr>
        <xdr:cNvPr id="202" name="n_1mainValue【体育館・プール】&#10;有形固定資産減価償却率"/>
        <xdr:cNvSpPr txBox="1"/>
      </xdr:nvSpPr>
      <xdr:spPr>
        <a:xfrm>
          <a:off x="3582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3" name="n_2mainValue【体育館・プー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204" name="n_3mainValue【体育館・プール】&#10;有形固定資産減価償却率"/>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134002</xdr:rowOff>
    </xdr:from>
    <xdr:ext cx="405111" cy="259045"/>
    <xdr:sp macro="" textlink="">
      <xdr:nvSpPr>
        <xdr:cNvPr id="205" name="n_4mainValue【体育館・プール】&#10;有形固定資産減価償却率"/>
        <xdr:cNvSpPr txBox="1"/>
      </xdr:nvSpPr>
      <xdr:spPr>
        <a:xfrm>
          <a:off x="927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134366</xdr:rowOff>
    </xdr:from>
    <xdr:to>
      <xdr:col>55</xdr:col>
      <xdr:colOff>50800</xdr:colOff>
      <xdr:row>62</xdr:row>
      <xdr:rowOff>64516</xdr:rowOff>
    </xdr:to>
    <xdr:sp macro="" textlink="">
      <xdr:nvSpPr>
        <xdr:cNvPr id="243" name="楕円 242"/>
        <xdr:cNvSpPr/>
      </xdr:nvSpPr>
      <xdr:spPr>
        <a:xfrm>
          <a:off x="10426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112793</xdr:rowOff>
    </xdr:from>
    <xdr:ext cx="469744" cy="259045"/>
    <xdr:sp macro="" textlink="">
      <xdr:nvSpPr>
        <xdr:cNvPr id="244" name="【体育館・プール】&#10;一人当たり面積該当値テキスト"/>
        <xdr:cNvSpPr txBox="1"/>
      </xdr:nvSpPr>
      <xdr:spPr>
        <a:xfrm>
          <a:off x="10515600"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93218</xdr:rowOff>
    </xdr:from>
    <xdr:to>
      <xdr:col>50</xdr:col>
      <xdr:colOff>165100</xdr:colOff>
      <xdr:row>62</xdr:row>
      <xdr:rowOff>23368</xdr:rowOff>
    </xdr:to>
    <xdr:sp macro="" textlink="">
      <xdr:nvSpPr>
        <xdr:cNvPr id="245" name="楕円 244"/>
        <xdr:cNvSpPr/>
      </xdr:nvSpPr>
      <xdr:spPr>
        <a:xfrm>
          <a:off x="9588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144018</xdr:rowOff>
    </xdr:from>
    <xdr:to>
      <xdr:col>55</xdr:col>
      <xdr:colOff>0</xdr:colOff>
      <xdr:row>62</xdr:row>
      <xdr:rowOff>13716</xdr:rowOff>
    </xdr:to>
    <xdr:cxnSp macro="">
      <xdr:nvCxnSpPr>
        <xdr:cNvPr id="246" name="直線コネクタ 245"/>
        <xdr:cNvCxnSpPr/>
      </xdr:nvCxnSpPr>
      <xdr:spPr>
        <a:xfrm>
          <a:off x="9639300" y="106024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88646</xdr:rowOff>
    </xdr:from>
    <xdr:to>
      <xdr:col>46</xdr:col>
      <xdr:colOff>38100</xdr:colOff>
      <xdr:row>62</xdr:row>
      <xdr:rowOff>18796</xdr:rowOff>
    </xdr:to>
    <xdr:sp macro="" textlink="">
      <xdr:nvSpPr>
        <xdr:cNvPr id="247" name="楕円 246"/>
        <xdr:cNvSpPr/>
      </xdr:nvSpPr>
      <xdr:spPr>
        <a:xfrm>
          <a:off x="8699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139446</xdr:rowOff>
    </xdr:from>
    <xdr:to>
      <xdr:col>50</xdr:col>
      <xdr:colOff>114300</xdr:colOff>
      <xdr:row>61</xdr:row>
      <xdr:rowOff>144018</xdr:rowOff>
    </xdr:to>
    <xdr:cxnSp macro="">
      <xdr:nvCxnSpPr>
        <xdr:cNvPr id="248" name="直線コネクタ 247"/>
        <xdr:cNvCxnSpPr/>
      </xdr:nvCxnSpPr>
      <xdr:spPr>
        <a:xfrm>
          <a:off x="8750300" y="1059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84074</xdr:rowOff>
    </xdr:from>
    <xdr:to>
      <xdr:col>41</xdr:col>
      <xdr:colOff>101600</xdr:colOff>
      <xdr:row>62</xdr:row>
      <xdr:rowOff>14224</xdr:rowOff>
    </xdr:to>
    <xdr:sp macro="" textlink="">
      <xdr:nvSpPr>
        <xdr:cNvPr id="249" name="楕円 248"/>
        <xdr:cNvSpPr/>
      </xdr:nvSpPr>
      <xdr:spPr>
        <a:xfrm>
          <a:off x="7810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134874</xdr:rowOff>
    </xdr:from>
    <xdr:to>
      <xdr:col>45</xdr:col>
      <xdr:colOff>177800</xdr:colOff>
      <xdr:row>61</xdr:row>
      <xdr:rowOff>139446</xdr:rowOff>
    </xdr:to>
    <xdr:cxnSp macro="">
      <xdr:nvCxnSpPr>
        <xdr:cNvPr id="250" name="直線コネクタ 249"/>
        <xdr:cNvCxnSpPr/>
      </xdr:nvCxnSpPr>
      <xdr:spPr>
        <a:xfrm>
          <a:off x="7861300" y="1059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84074</xdr:rowOff>
    </xdr:from>
    <xdr:to>
      <xdr:col>36</xdr:col>
      <xdr:colOff>165100</xdr:colOff>
      <xdr:row>62</xdr:row>
      <xdr:rowOff>14224</xdr:rowOff>
    </xdr:to>
    <xdr:sp macro="" textlink="">
      <xdr:nvSpPr>
        <xdr:cNvPr id="251" name="楕円 250"/>
        <xdr:cNvSpPr/>
      </xdr:nvSpPr>
      <xdr:spPr>
        <a:xfrm>
          <a:off x="6921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134874</xdr:rowOff>
    </xdr:from>
    <xdr:to>
      <xdr:col>41</xdr:col>
      <xdr:colOff>50800</xdr:colOff>
      <xdr:row>61</xdr:row>
      <xdr:rowOff>134874</xdr:rowOff>
    </xdr:to>
    <xdr:cxnSp macro="">
      <xdr:nvCxnSpPr>
        <xdr:cNvPr id="252" name="直線コネクタ 251"/>
        <xdr:cNvCxnSpPr/>
      </xdr:nvCxnSpPr>
      <xdr:spPr>
        <a:xfrm>
          <a:off x="6972300" y="1059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14495</xdr:rowOff>
    </xdr:from>
    <xdr:ext cx="469744" cy="259045"/>
    <xdr:sp macro="" textlink="">
      <xdr:nvSpPr>
        <xdr:cNvPr id="257" name="n_1mainValue【体育館・プール】&#10;一人当たり面積"/>
        <xdr:cNvSpPr txBox="1"/>
      </xdr:nvSpPr>
      <xdr:spPr>
        <a:xfrm>
          <a:off x="9391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9923</xdr:rowOff>
    </xdr:from>
    <xdr:ext cx="469744" cy="259045"/>
    <xdr:sp macro="" textlink="">
      <xdr:nvSpPr>
        <xdr:cNvPr id="258" name="n_2mainValue【体育館・プール】&#10;一人当たり面積"/>
        <xdr:cNvSpPr txBox="1"/>
      </xdr:nvSpPr>
      <xdr:spPr>
        <a:xfrm>
          <a:off x="85154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5351</xdr:rowOff>
    </xdr:from>
    <xdr:ext cx="469744" cy="259045"/>
    <xdr:sp macro="" textlink="">
      <xdr:nvSpPr>
        <xdr:cNvPr id="259" name="n_3mainValue【体育館・プール】&#10;一人当たり面積"/>
        <xdr:cNvSpPr txBox="1"/>
      </xdr:nvSpPr>
      <xdr:spPr>
        <a:xfrm>
          <a:off x="76264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5351</xdr:rowOff>
    </xdr:from>
    <xdr:ext cx="469744" cy="259045"/>
    <xdr:sp macro="" textlink="">
      <xdr:nvSpPr>
        <xdr:cNvPr id="260" name="n_4mainValue【体育館・プール】&#10;一人当たり面積"/>
        <xdr:cNvSpPr txBox="1"/>
      </xdr:nvSpPr>
      <xdr:spPr>
        <a:xfrm>
          <a:off x="67374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xdr:rowOff>
    </xdr:from>
    <xdr:to>
      <xdr:col>24</xdr:col>
      <xdr:colOff>114300</xdr:colOff>
      <xdr:row>82</xdr:row>
      <xdr:rowOff>103595</xdr:rowOff>
    </xdr:to>
    <xdr:sp macro="" textlink="">
      <xdr:nvSpPr>
        <xdr:cNvPr id="302" name="楕円 301"/>
        <xdr:cNvSpPr/>
      </xdr:nvSpPr>
      <xdr:spPr>
        <a:xfrm>
          <a:off x="4584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24872</xdr:rowOff>
    </xdr:from>
    <xdr:ext cx="405111" cy="259045"/>
    <xdr:sp macro="" textlink="">
      <xdr:nvSpPr>
        <xdr:cNvPr id="303" name="【福祉施設】&#10;有形固定資産減価償却率該当値テキスト"/>
        <xdr:cNvSpPr txBox="1"/>
      </xdr:nvSpPr>
      <xdr:spPr>
        <a:xfrm>
          <a:off x="4673600" y="139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304" name="楕円 303"/>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52795</xdr:rowOff>
    </xdr:to>
    <xdr:cxnSp macro="">
      <xdr:nvCxnSpPr>
        <xdr:cNvPr id="305" name="直線コネクタ 304"/>
        <xdr:cNvCxnSpPr/>
      </xdr:nvCxnSpPr>
      <xdr:spPr>
        <a:xfrm>
          <a:off x="3797300" y="1408557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160382</xdr:rowOff>
    </xdr:from>
    <xdr:to>
      <xdr:col>15</xdr:col>
      <xdr:colOff>101600</xdr:colOff>
      <xdr:row>82</xdr:row>
      <xdr:rowOff>90532</xdr:rowOff>
    </xdr:to>
    <xdr:sp macro="" textlink="">
      <xdr:nvSpPr>
        <xdr:cNvPr id="306" name="楕円 305"/>
        <xdr:cNvSpPr/>
      </xdr:nvSpPr>
      <xdr:spPr>
        <a:xfrm>
          <a:off x="2857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39732</xdr:rowOff>
    </xdr:to>
    <xdr:cxnSp macro="">
      <xdr:nvCxnSpPr>
        <xdr:cNvPr id="307" name="直線コネクタ 306"/>
        <xdr:cNvCxnSpPr/>
      </xdr:nvCxnSpPr>
      <xdr:spPr>
        <a:xfrm flipV="1">
          <a:off x="2908300" y="140855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308" name="楕円 307"/>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39732</xdr:rowOff>
    </xdr:to>
    <xdr:cxnSp macro="">
      <xdr:nvCxnSpPr>
        <xdr:cNvPr id="309" name="直線コネクタ 308"/>
        <xdr:cNvCxnSpPr/>
      </xdr:nvCxnSpPr>
      <xdr:spPr>
        <a:xfrm>
          <a:off x="2019300" y="140708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104866</xdr:rowOff>
    </xdr:from>
    <xdr:to>
      <xdr:col>6</xdr:col>
      <xdr:colOff>38100</xdr:colOff>
      <xdr:row>82</xdr:row>
      <xdr:rowOff>35016</xdr:rowOff>
    </xdr:to>
    <xdr:sp macro="" textlink="">
      <xdr:nvSpPr>
        <xdr:cNvPr id="310" name="楕円 309"/>
        <xdr:cNvSpPr/>
      </xdr:nvSpPr>
      <xdr:spPr>
        <a:xfrm>
          <a:off x="1079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155666</xdr:rowOff>
    </xdr:from>
    <xdr:to>
      <xdr:col>10</xdr:col>
      <xdr:colOff>114300</xdr:colOff>
      <xdr:row>82</xdr:row>
      <xdr:rowOff>11974</xdr:rowOff>
    </xdr:to>
    <xdr:cxnSp macro="">
      <xdr:nvCxnSpPr>
        <xdr:cNvPr id="311" name="直線コネクタ 310"/>
        <xdr:cNvCxnSpPr/>
      </xdr:nvCxnSpPr>
      <xdr:spPr>
        <a:xfrm>
          <a:off x="1130300" y="140431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3" name="n_2aveValue【福祉施設】&#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4"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5"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93997</xdr:rowOff>
    </xdr:from>
    <xdr:ext cx="405111" cy="259045"/>
    <xdr:sp macro="" textlink="">
      <xdr:nvSpPr>
        <xdr:cNvPr id="316" name="n_1mainValue【福祉施設】&#10;有形固定資産減価償却率"/>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317" name="n_2main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79301</xdr:rowOff>
    </xdr:from>
    <xdr:ext cx="405111" cy="259045"/>
    <xdr:sp macro="" textlink="">
      <xdr:nvSpPr>
        <xdr:cNvPr id="318" name="n_3mainValue【福祉施設】&#10;有形固定資産減価償却率"/>
        <xdr:cNvSpPr txBox="1"/>
      </xdr:nvSpPr>
      <xdr:spPr>
        <a:xfrm>
          <a:off x="1816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51543</xdr:rowOff>
    </xdr:from>
    <xdr:ext cx="405111" cy="259045"/>
    <xdr:sp macro="" textlink="">
      <xdr:nvSpPr>
        <xdr:cNvPr id="319" name="n_4mainValue【福祉施設】&#10;有形固定資産減価償却率"/>
        <xdr:cNvSpPr txBox="1"/>
      </xdr:nvSpPr>
      <xdr:spPr>
        <a:xfrm>
          <a:off x="927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9" name="楕円 358"/>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60" name="【福祉施設】&#10;一人当たり面積該当値テキスト"/>
        <xdr:cNvSpPr txBox="1"/>
      </xdr:nvSpPr>
      <xdr:spPr>
        <a:xfrm>
          <a:off x="10515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61" name="楕円 360"/>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38100</xdr:rowOff>
    </xdr:to>
    <xdr:cxnSp macro="">
      <xdr:nvCxnSpPr>
        <xdr:cNvPr id="362" name="直線コネクタ 361"/>
        <xdr:cNvCxnSpPr/>
      </xdr:nvCxnSpPr>
      <xdr:spPr>
        <a:xfrm>
          <a:off x="9639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146050</xdr:rowOff>
    </xdr:from>
    <xdr:to>
      <xdr:col>46</xdr:col>
      <xdr:colOff>38100</xdr:colOff>
      <xdr:row>84</xdr:row>
      <xdr:rowOff>76200</xdr:rowOff>
    </xdr:to>
    <xdr:sp macro="" textlink="">
      <xdr:nvSpPr>
        <xdr:cNvPr id="363" name="楕円 362"/>
        <xdr:cNvSpPr/>
      </xdr:nvSpPr>
      <xdr:spPr>
        <a:xfrm>
          <a:off x="8699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25400</xdr:rowOff>
    </xdr:from>
    <xdr:to>
      <xdr:col>50</xdr:col>
      <xdr:colOff>114300</xdr:colOff>
      <xdr:row>84</xdr:row>
      <xdr:rowOff>38100</xdr:rowOff>
    </xdr:to>
    <xdr:cxnSp macro="">
      <xdr:nvCxnSpPr>
        <xdr:cNvPr id="364" name="直線コネクタ 363"/>
        <xdr:cNvCxnSpPr/>
      </xdr:nvCxnSpPr>
      <xdr:spPr>
        <a:xfrm>
          <a:off x="8750300" y="1442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146050</xdr:rowOff>
    </xdr:from>
    <xdr:to>
      <xdr:col>41</xdr:col>
      <xdr:colOff>101600</xdr:colOff>
      <xdr:row>84</xdr:row>
      <xdr:rowOff>76200</xdr:rowOff>
    </xdr:to>
    <xdr:sp macro="" textlink="">
      <xdr:nvSpPr>
        <xdr:cNvPr id="365" name="楕円 364"/>
        <xdr:cNvSpPr/>
      </xdr:nvSpPr>
      <xdr:spPr>
        <a:xfrm>
          <a:off x="7810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25400</xdr:rowOff>
    </xdr:from>
    <xdr:to>
      <xdr:col>45</xdr:col>
      <xdr:colOff>177800</xdr:colOff>
      <xdr:row>84</xdr:row>
      <xdr:rowOff>25400</xdr:rowOff>
    </xdr:to>
    <xdr:cxnSp macro="">
      <xdr:nvCxnSpPr>
        <xdr:cNvPr id="366" name="直線コネクタ 365"/>
        <xdr:cNvCxnSpPr/>
      </xdr:nvCxnSpPr>
      <xdr:spPr>
        <a:xfrm>
          <a:off x="7861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146050</xdr:rowOff>
    </xdr:from>
    <xdr:to>
      <xdr:col>36</xdr:col>
      <xdr:colOff>165100</xdr:colOff>
      <xdr:row>84</xdr:row>
      <xdr:rowOff>76200</xdr:rowOff>
    </xdr:to>
    <xdr:sp macro="" textlink="">
      <xdr:nvSpPr>
        <xdr:cNvPr id="367" name="楕円 366"/>
        <xdr:cNvSpPr/>
      </xdr:nvSpPr>
      <xdr:spPr>
        <a:xfrm>
          <a:off x="6921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25400</xdr:rowOff>
    </xdr:from>
    <xdr:to>
      <xdr:col>41</xdr:col>
      <xdr:colOff>50800</xdr:colOff>
      <xdr:row>84</xdr:row>
      <xdr:rowOff>25400</xdr:rowOff>
    </xdr:to>
    <xdr:cxnSp macro="">
      <xdr:nvCxnSpPr>
        <xdr:cNvPr id="368" name="直線コネクタ 367"/>
        <xdr:cNvCxnSpPr/>
      </xdr:nvCxnSpPr>
      <xdr:spPr>
        <a:xfrm>
          <a:off x="6972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73" name="n_1mainValue【福祉施設】&#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67327</xdr:rowOff>
    </xdr:from>
    <xdr:ext cx="469744" cy="259045"/>
    <xdr:sp macro="" textlink="">
      <xdr:nvSpPr>
        <xdr:cNvPr id="374" name="n_2mainValue【福祉施設】&#10;一人当たり面積"/>
        <xdr:cNvSpPr txBox="1"/>
      </xdr:nvSpPr>
      <xdr:spPr>
        <a:xfrm>
          <a:off x="8515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67327</xdr:rowOff>
    </xdr:from>
    <xdr:ext cx="469744" cy="259045"/>
    <xdr:sp macro="" textlink="">
      <xdr:nvSpPr>
        <xdr:cNvPr id="375" name="n_3mainValue【福祉施設】&#10;一人当たり面積"/>
        <xdr:cNvSpPr txBox="1"/>
      </xdr:nvSpPr>
      <xdr:spPr>
        <a:xfrm>
          <a:off x="7626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67327</xdr:rowOff>
    </xdr:from>
    <xdr:ext cx="469744" cy="259045"/>
    <xdr:sp macro="" textlink="">
      <xdr:nvSpPr>
        <xdr:cNvPr id="376" name="n_4mainValue【福祉施設】&#10;一人当たり面積"/>
        <xdr:cNvSpPr txBox="1"/>
      </xdr:nvSpPr>
      <xdr:spPr>
        <a:xfrm>
          <a:off x="6737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4173</xdr:rowOff>
    </xdr:from>
    <xdr:to>
      <xdr:col>24</xdr:col>
      <xdr:colOff>114300</xdr:colOff>
      <xdr:row>103</xdr:row>
      <xdr:rowOff>105773</xdr:rowOff>
    </xdr:to>
    <xdr:sp macro="" textlink="">
      <xdr:nvSpPr>
        <xdr:cNvPr id="418" name="楕円 417"/>
        <xdr:cNvSpPr/>
      </xdr:nvSpPr>
      <xdr:spPr>
        <a:xfrm>
          <a:off x="4584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27050</xdr:rowOff>
    </xdr:from>
    <xdr:ext cx="405111" cy="259045"/>
    <xdr:sp macro="" textlink="">
      <xdr:nvSpPr>
        <xdr:cNvPr id="419" name="【市民会館】&#10;有形固定資産減価償却率該当値テキスト"/>
        <xdr:cNvSpPr txBox="1"/>
      </xdr:nvSpPr>
      <xdr:spPr>
        <a:xfrm>
          <a:off x="4673600" y="175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146231</xdr:rowOff>
    </xdr:from>
    <xdr:to>
      <xdr:col>20</xdr:col>
      <xdr:colOff>38100</xdr:colOff>
      <xdr:row>103</xdr:row>
      <xdr:rowOff>76381</xdr:rowOff>
    </xdr:to>
    <xdr:sp macro="" textlink="">
      <xdr:nvSpPr>
        <xdr:cNvPr id="420" name="楕円 419"/>
        <xdr:cNvSpPr/>
      </xdr:nvSpPr>
      <xdr:spPr>
        <a:xfrm>
          <a:off x="3746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25581</xdr:rowOff>
    </xdr:from>
    <xdr:to>
      <xdr:col>24</xdr:col>
      <xdr:colOff>63500</xdr:colOff>
      <xdr:row>103</xdr:row>
      <xdr:rowOff>54973</xdr:rowOff>
    </xdr:to>
    <xdr:cxnSp macro="">
      <xdr:nvCxnSpPr>
        <xdr:cNvPr id="421" name="直線コネクタ 420"/>
        <xdr:cNvCxnSpPr/>
      </xdr:nvCxnSpPr>
      <xdr:spPr>
        <a:xfrm>
          <a:off x="3797300" y="176849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121738</xdr:rowOff>
    </xdr:from>
    <xdr:to>
      <xdr:col>15</xdr:col>
      <xdr:colOff>101600</xdr:colOff>
      <xdr:row>103</xdr:row>
      <xdr:rowOff>51888</xdr:rowOff>
    </xdr:to>
    <xdr:sp macro="" textlink="">
      <xdr:nvSpPr>
        <xdr:cNvPr id="422" name="楕円 421"/>
        <xdr:cNvSpPr/>
      </xdr:nvSpPr>
      <xdr:spPr>
        <a:xfrm>
          <a:off x="2857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xdr:rowOff>
    </xdr:from>
    <xdr:to>
      <xdr:col>19</xdr:col>
      <xdr:colOff>177800</xdr:colOff>
      <xdr:row>103</xdr:row>
      <xdr:rowOff>25581</xdr:rowOff>
    </xdr:to>
    <xdr:cxnSp macro="">
      <xdr:nvCxnSpPr>
        <xdr:cNvPr id="423" name="直線コネクタ 422"/>
        <xdr:cNvCxnSpPr/>
      </xdr:nvCxnSpPr>
      <xdr:spPr>
        <a:xfrm>
          <a:off x="2908300" y="176604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141332</xdr:rowOff>
    </xdr:from>
    <xdr:to>
      <xdr:col>10</xdr:col>
      <xdr:colOff>165100</xdr:colOff>
      <xdr:row>107</xdr:row>
      <xdr:rowOff>71482</xdr:rowOff>
    </xdr:to>
    <xdr:sp macro="" textlink="">
      <xdr:nvSpPr>
        <xdr:cNvPr id="424" name="楕円 423"/>
        <xdr:cNvSpPr/>
      </xdr:nvSpPr>
      <xdr:spPr>
        <a:xfrm>
          <a:off x="1968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xdr:rowOff>
    </xdr:from>
    <xdr:to>
      <xdr:col>15</xdr:col>
      <xdr:colOff>50800</xdr:colOff>
      <xdr:row>107</xdr:row>
      <xdr:rowOff>20682</xdr:rowOff>
    </xdr:to>
    <xdr:cxnSp macro="">
      <xdr:nvCxnSpPr>
        <xdr:cNvPr id="425" name="直線コネクタ 424"/>
        <xdr:cNvCxnSpPr/>
      </xdr:nvCxnSpPr>
      <xdr:spPr>
        <a:xfrm flipV="1">
          <a:off x="2019300" y="17660438"/>
          <a:ext cx="889000" cy="70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120106</xdr:rowOff>
    </xdr:from>
    <xdr:to>
      <xdr:col>6</xdr:col>
      <xdr:colOff>38100</xdr:colOff>
      <xdr:row>107</xdr:row>
      <xdr:rowOff>50256</xdr:rowOff>
    </xdr:to>
    <xdr:sp macro="" textlink="">
      <xdr:nvSpPr>
        <xdr:cNvPr id="426" name="楕円 425"/>
        <xdr:cNvSpPr/>
      </xdr:nvSpPr>
      <xdr:spPr>
        <a:xfrm>
          <a:off x="1079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170906</xdr:rowOff>
    </xdr:from>
    <xdr:to>
      <xdr:col>10</xdr:col>
      <xdr:colOff>114300</xdr:colOff>
      <xdr:row>107</xdr:row>
      <xdr:rowOff>20682</xdr:rowOff>
    </xdr:to>
    <xdr:cxnSp macro="">
      <xdr:nvCxnSpPr>
        <xdr:cNvPr id="427" name="直線コネクタ 426"/>
        <xdr:cNvCxnSpPr/>
      </xdr:nvCxnSpPr>
      <xdr:spPr>
        <a:xfrm>
          <a:off x="1130300" y="183446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9" name="n_2aveValue【市民会館】&#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92908</xdr:rowOff>
    </xdr:from>
    <xdr:ext cx="405111" cy="259045"/>
    <xdr:sp macro="" textlink="">
      <xdr:nvSpPr>
        <xdr:cNvPr id="432" name="n_1mainValue【市民会館】&#10;有形固定資産減価償却率"/>
        <xdr:cNvSpPr txBox="1"/>
      </xdr:nvSpPr>
      <xdr:spPr>
        <a:xfrm>
          <a:off x="3582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68415</xdr:rowOff>
    </xdr:from>
    <xdr:ext cx="405111" cy="259045"/>
    <xdr:sp macro="" textlink="">
      <xdr:nvSpPr>
        <xdr:cNvPr id="433" name="n_2mainValue【市民会館】&#10;有形固定資産減価償却率"/>
        <xdr:cNvSpPr txBox="1"/>
      </xdr:nvSpPr>
      <xdr:spPr>
        <a:xfrm>
          <a:off x="2705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62609</xdr:rowOff>
    </xdr:from>
    <xdr:ext cx="405111" cy="259045"/>
    <xdr:sp macro="" textlink="">
      <xdr:nvSpPr>
        <xdr:cNvPr id="434" name="n_3mainValue【市民会館】&#10;有形固定資産減価償却率"/>
        <xdr:cNvSpPr txBox="1"/>
      </xdr:nvSpPr>
      <xdr:spPr>
        <a:xfrm>
          <a:off x="1816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41383</xdr:rowOff>
    </xdr:from>
    <xdr:ext cx="405111" cy="259045"/>
    <xdr:sp macro="" textlink="">
      <xdr:nvSpPr>
        <xdr:cNvPr id="435" name="n_4mainValue【市民会館】&#10;有形固定資産減価償却率"/>
        <xdr:cNvSpPr txBox="1"/>
      </xdr:nvSpPr>
      <xdr:spPr>
        <a:xfrm>
          <a:off x="927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75" name="楕円 474"/>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76" name="【市民会館】&#10;一人当たり面積該当値テキスト"/>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77" name="楕円 476"/>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144780</xdr:rowOff>
    </xdr:to>
    <xdr:cxnSp macro="">
      <xdr:nvCxnSpPr>
        <xdr:cNvPr id="478" name="直線コネクタ 477"/>
        <xdr:cNvCxnSpPr/>
      </xdr:nvCxnSpPr>
      <xdr:spPr>
        <a:xfrm>
          <a:off x="9639300" y="1831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79" name="楕円 478"/>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107</xdr:row>
      <xdr:rowOff>19050</xdr:rowOff>
    </xdr:to>
    <xdr:cxnSp macro="">
      <xdr:nvCxnSpPr>
        <xdr:cNvPr id="480" name="直線コネクタ 479"/>
        <xdr:cNvCxnSpPr/>
      </xdr:nvCxnSpPr>
      <xdr:spPr>
        <a:xfrm flipV="1">
          <a:off x="8750300" y="18310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81" name="楕円 480"/>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19050</xdr:rowOff>
    </xdr:to>
    <xdr:cxnSp macro="">
      <xdr:nvCxnSpPr>
        <xdr:cNvPr id="482" name="直線コネクタ 481"/>
        <xdr:cNvCxnSpPr/>
      </xdr:nvCxnSpPr>
      <xdr:spPr>
        <a:xfrm>
          <a:off x="7861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483" name="楕円 482"/>
        <xdr:cNvSpPr/>
      </xdr:nvSpPr>
      <xdr:spPr>
        <a:xfrm>
          <a:off x="692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19050</xdr:rowOff>
    </xdr:to>
    <xdr:cxnSp macro="">
      <xdr:nvCxnSpPr>
        <xdr:cNvPr id="484" name="直線コネクタ 483"/>
        <xdr:cNvCxnSpPr/>
      </xdr:nvCxnSpPr>
      <xdr:spPr>
        <a:xfrm>
          <a:off x="6972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85"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7"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89" name="n_1mainValue【市民会館】&#10;一人当たり面積"/>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90" name="n_2mainValue【市民会館】&#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91" name="n_3mainValue【市民会館】&#10;一人当たり面積"/>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492" name="n_4mainValue【市民会館】&#10;一人当たり面積"/>
        <xdr:cNvSpPr txBox="1"/>
      </xdr:nvSpPr>
      <xdr:spPr>
        <a:xfrm>
          <a:off x="6737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33" name="楕円 532"/>
        <xdr:cNvSpPr/>
      </xdr:nvSpPr>
      <xdr:spPr>
        <a:xfrm>
          <a:off x="16268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64787</xdr:rowOff>
    </xdr:from>
    <xdr:ext cx="405111" cy="259045"/>
    <xdr:sp macro="" textlink="">
      <xdr:nvSpPr>
        <xdr:cNvPr id="534" name="【一般廃棄物処理施設】&#10;有形固定資産減価償却率該当値テキスト"/>
        <xdr:cNvSpPr txBox="1"/>
      </xdr:nvSpPr>
      <xdr:spPr>
        <a:xfrm>
          <a:off x="16357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535" name="楕円 534"/>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97155</xdr:rowOff>
    </xdr:from>
    <xdr:to>
      <xdr:col>85</xdr:col>
      <xdr:colOff>127000</xdr:colOff>
      <xdr:row>38</xdr:row>
      <xdr:rowOff>137160</xdr:rowOff>
    </xdr:to>
    <xdr:cxnSp macro="">
      <xdr:nvCxnSpPr>
        <xdr:cNvPr id="536" name="直線コネクタ 535"/>
        <xdr:cNvCxnSpPr/>
      </xdr:nvCxnSpPr>
      <xdr:spPr>
        <a:xfrm>
          <a:off x="15481300" y="66122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537" name="楕円 536"/>
        <xdr:cNvSpPr/>
      </xdr:nvSpPr>
      <xdr:spPr>
        <a:xfrm>
          <a:off x="1454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97155</xdr:rowOff>
    </xdr:to>
    <xdr:cxnSp macro="">
      <xdr:nvCxnSpPr>
        <xdr:cNvPr id="538" name="直線コネクタ 537"/>
        <xdr:cNvCxnSpPr/>
      </xdr:nvCxnSpPr>
      <xdr:spPr>
        <a:xfrm>
          <a:off x="14592300" y="656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170180</xdr:rowOff>
    </xdr:from>
    <xdr:to>
      <xdr:col>72</xdr:col>
      <xdr:colOff>38100</xdr:colOff>
      <xdr:row>38</xdr:row>
      <xdr:rowOff>100330</xdr:rowOff>
    </xdr:to>
    <xdr:sp macro="" textlink="">
      <xdr:nvSpPr>
        <xdr:cNvPr id="539" name="楕円 538"/>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49530</xdr:rowOff>
    </xdr:to>
    <xdr:cxnSp macro="">
      <xdr:nvCxnSpPr>
        <xdr:cNvPr id="540" name="直線コネクタ 539"/>
        <xdr:cNvCxnSpPr/>
      </xdr:nvCxnSpPr>
      <xdr:spPr>
        <a:xfrm flipV="1">
          <a:off x="13703300" y="6562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153035</xdr:rowOff>
    </xdr:from>
    <xdr:to>
      <xdr:col>67</xdr:col>
      <xdr:colOff>101600</xdr:colOff>
      <xdr:row>38</xdr:row>
      <xdr:rowOff>83185</xdr:rowOff>
    </xdr:to>
    <xdr:sp macro="" textlink="">
      <xdr:nvSpPr>
        <xdr:cNvPr id="541" name="楕円 540"/>
        <xdr:cNvSpPr/>
      </xdr:nvSpPr>
      <xdr:spPr>
        <a:xfrm>
          <a:off x="12763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32385</xdr:rowOff>
    </xdr:from>
    <xdr:to>
      <xdr:col>71</xdr:col>
      <xdr:colOff>177800</xdr:colOff>
      <xdr:row>38</xdr:row>
      <xdr:rowOff>49530</xdr:rowOff>
    </xdr:to>
    <xdr:cxnSp macro="">
      <xdr:nvCxnSpPr>
        <xdr:cNvPr id="542" name="直線コネクタ 541"/>
        <xdr:cNvCxnSpPr/>
      </xdr:nvCxnSpPr>
      <xdr:spPr>
        <a:xfrm>
          <a:off x="12814300" y="65474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164482</xdr:rowOff>
    </xdr:from>
    <xdr:ext cx="405111" cy="259045"/>
    <xdr:sp macro="" textlink="">
      <xdr:nvSpPr>
        <xdr:cNvPr id="547" name="n_1mainValue【一般廃棄物処理施設】&#10;有形固定資産減価償却率"/>
        <xdr:cNvSpPr txBox="1"/>
      </xdr:nvSpPr>
      <xdr:spPr>
        <a:xfrm>
          <a:off x="152660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548" name="n_2mainValue【一般廃棄物処理施設】&#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116857</xdr:rowOff>
    </xdr:from>
    <xdr:ext cx="405111" cy="259045"/>
    <xdr:sp macro="" textlink="">
      <xdr:nvSpPr>
        <xdr:cNvPr id="549" name="n_3mainValue【一般廃棄物処理施設】&#10;有形固定資産減価償却率"/>
        <xdr:cNvSpPr txBox="1"/>
      </xdr:nvSpPr>
      <xdr:spPr>
        <a:xfrm>
          <a:off x="13500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99712</xdr:rowOff>
    </xdr:from>
    <xdr:ext cx="405111" cy="259045"/>
    <xdr:sp macro="" textlink="">
      <xdr:nvSpPr>
        <xdr:cNvPr id="550" name="n_4mainValue【一般廃棄物処理施設】&#10;有形固定資産減価償却率"/>
        <xdr:cNvSpPr txBox="1"/>
      </xdr:nvSpPr>
      <xdr:spPr>
        <a:xfrm>
          <a:off x="12611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56054</xdr:rowOff>
    </xdr:from>
    <xdr:to>
      <xdr:col>116</xdr:col>
      <xdr:colOff>114300</xdr:colOff>
      <xdr:row>41</xdr:row>
      <xdr:rowOff>157654</xdr:rowOff>
    </xdr:to>
    <xdr:sp macro="" textlink="">
      <xdr:nvSpPr>
        <xdr:cNvPr id="592" name="楕円 591"/>
        <xdr:cNvSpPr/>
      </xdr:nvSpPr>
      <xdr:spPr>
        <a:xfrm>
          <a:off x="22110700" y="70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142431</xdr:rowOff>
    </xdr:from>
    <xdr:ext cx="534377" cy="259045"/>
    <xdr:sp macro="" textlink="">
      <xdr:nvSpPr>
        <xdr:cNvPr id="593" name="【一般廃棄物処理施設】&#10;一人当たり有形固定資産（償却資産）額該当値テキスト"/>
        <xdr:cNvSpPr txBox="1"/>
      </xdr:nvSpPr>
      <xdr:spPr>
        <a:xfrm>
          <a:off x="22199600" y="70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55445</xdr:rowOff>
    </xdr:from>
    <xdr:to>
      <xdr:col>112</xdr:col>
      <xdr:colOff>38100</xdr:colOff>
      <xdr:row>41</xdr:row>
      <xdr:rowOff>157045</xdr:rowOff>
    </xdr:to>
    <xdr:sp macro="" textlink="">
      <xdr:nvSpPr>
        <xdr:cNvPr id="594" name="楕円 593"/>
        <xdr:cNvSpPr/>
      </xdr:nvSpPr>
      <xdr:spPr>
        <a:xfrm>
          <a:off x="21272500" y="70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106245</xdr:rowOff>
    </xdr:from>
    <xdr:to>
      <xdr:col>116</xdr:col>
      <xdr:colOff>63500</xdr:colOff>
      <xdr:row>41</xdr:row>
      <xdr:rowOff>106854</xdr:rowOff>
    </xdr:to>
    <xdr:cxnSp macro="">
      <xdr:nvCxnSpPr>
        <xdr:cNvPr id="595" name="直線コネクタ 594"/>
        <xdr:cNvCxnSpPr/>
      </xdr:nvCxnSpPr>
      <xdr:spPr>
        <a:xfrm>
          <a:off x="21323300" y="7135695"/>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54149</xdr:rowOff>
    </xdr:from>
    <xdr:to>
      <xdr:col>107</xdr:col>
      <xdr:colOff>101600</xdr:colOff>
      <xdr:row>41</xdr:row>
      <xdr:rowOff>155749</xdr:rowOff>
    </xdr:to>
    <xdr:sp macro="" textlink="">
      <xdr:nvSpPr>
        <xdr:cNvPr id="596" name="楕円 595"/>
        <xdr:cNvSpPr/>
      </xdr:nvSpPr>
      <xdr:spPr>
        <a:xfrm>
          <a:off x="20383500" y="70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104949</xdr:rowOff>
    </xdr:from>
    <xdr:to>
      <xdr:col>111</xdr:col>
      <xdr:colOff>177800</xdr:colOff>
      <xdr:row>41</xdr:row>
      <xdr:rowOff>106245</xdr:rowOff>
    </xdr:to>
    <xdr:cxnSp macro="">
      <xdr:nvCxnSpPr>
        <xdr:cNvPr id="597" name="直線コネクタ 596"/>
        <xdr:cNvCxnSpPr/>
      </xdr:nvCxnSpPr>
      <xdr:spPr>
        <a:xfrm>
          <a:off x="20434300" y="713439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27925</xdr:rowOff>
    </xdr:from>
    <xdr:to>
      <xdr:col>102</xdr:col>
      <xdr:colOff>165100</xdr:colOff>
      <xdr:row>41</xdr:row>
      <xdr:rowOff>129525</xdr:rowOff>
    </xdr:to>
    <xdr:sp macro="" textlink="">
      <xdr:nvSpPr>
        <xdr:cNvPr id="598" name="楕円 597"/>
        <xdr:cNvSpPr/>
      </xdr:nvSpPr>
      <xdr:spPr>
        <a:xfrm>
          <a:off x="19494500" y="705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78725</xdr:rowOff>
    </xdr:from>
    <xdr:to>
      <xdr:col>107</xdr:col>
      <xdr:colOff>50800</xdr:colOff>
      <xdr:row>41</xdr:row>
      <xdr:rowOff>104949</xdr:rowOff>
    </xdr:to>
    <xdr:cxnSp macro="">
      <xdr:nvCxnSpPr>
        <xdr:cNvPr id="599" name="直線コネクタ 598"/>
        <xdr:cNvCxnSpPr/>
      </xdr:nvCxnSpPr>
      <xdr:spPr>
        <a:xfrm>
          <a:off x="19545300" y="7108175"/>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30604</xdr:rowOff>
    </xdr:from>
    <xdr:to>
      <xdr:col>98</xdr:col>
      <xdr:colOff>38100</xdr:colOff>
      <xdr:row>41</xdr:row>
      <xdr:rowOff>132204</xdr:rowOff>
    </xdr:to>
    <xdr:sp macro="" textlink="">
      <xdr:nvSpPr>
        <xdr:cNvPr id="600" name="楕円 599"/>
        <xdr:cNvSpPr/>
      </xdr:nvSpPr>
      <xdr:spPr>
        <a:xfrm>
          <a:off x="18605500" y="70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78725</xdr:rowOff>
    </xdr:from>
    <xdr:to>
      <xdr:col>102</xdr:col>
      <xdr:colOff>114300</xdr:colOff>
      <xdr:row>41</xdr:row>
      <xdr:rowOff>81404</xdr:rowOff>
    </xdr:to>
    <xdr:cxnSp macro="">
      <xdr:nvCxnSpPr>
        <xdr:cNvPr id="601" name="直線コネクタ 600"/>
        <xdr:cNvCxnSpPr/>
      </xdr:nvCxnSpPr>
      <xdr:spPr>
        <a:xfrm flipV="1">
          <a:off x="18656300" y="7108175"/>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148172</xdr:rowOff>
    </xdr:from>
    <xdr:ext cx="534377" cy="259045"/>
    <xdr:sp macro="" textlink="">
      <xdr:nvSpPr>
        <xdr:cNvPr id="606" name="n_1mainValue【一般廃棄物処理施設】&#10;一人当たり有形固定資産（償却資産）額"/>
        <xdr:cNvSpPr txBox="1"/>
      </xdr:nvSpPr>
      <xdr:spPr>
        <a:xfrm>
          <a:off x="21043411" y="71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146876</xdr:rowOff>
    </xdr:from>
    <xdr:ext cx="534377" cy="259045"/>
    <xdr:sp macro="" textlink="">
      <xdr:nvSpPr>
        <xdr:cNvPr id="607" name="n_2mainValue【一般廃棄物処理施設】&#10;一人当たり有形固定資産（償却資産）額"/>
        <xdr:cNvSpPr txBox="1"/>
      </xdr:nvSpPr>
      <xdr:spPr>
        <a:xfrm>
          <a:off x="20167111" y="71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120652</xdr:rowOff>
    </xdr:from>
    <xdr:ext cx="534377" cy="259045"/>
    <xdr:sp macro="" textlink="">
      <xdr:nvSpPr>
        <xdr:cNvPr id="608" name="n_3mainValue【一般廃棄物処理施設】&#10;一人当たり有形固定資産（償却資産）額"/>
        <xdr:cNvSpPr txBox="1"/>
      </xdr:nvSpPr>
      <xdr:spPr>
        <a:xfrm>
          <a:off x="19278111" y="715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123331</xdr:rowOff>
    </xdr:from>
    <xdr:ext cx="534377" cy="259045"/>
    <xdr:sp macro="" textlink="">
      <xdr:nvSpPr>
        <xdr:cNvPr id="609" name="n_4mainValue【一般廃棄物処理施設】&#10;一人当たり有形固定資産（償却資産）額"/>
        <xdr:cNvSpPr txBox="1"/>
      </xdr:nvSpPr>
      <xdr:spPr>
        <a:xfrm>
          <a:off x="18389111" y="71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44213</xdr:rowOff>
    </xdr:from>
    <xdr:ext cx="405111" cy="259045"/>
    <xdr:sp macro="" textlink="">
      <xdr:nvSpPr>
        <xdr:cNvPr id="637" name="【保健センター・保健所】&#10;有形固定資産減価償却率平均値テキスト"/>
        <xdr:cNvSpPr txBox="1"/>
      </xdr:nvSpPr>
      <xdr:spPr>
        <a:xfrm>
          <a:off x="16357600" y="9816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90932</xdr:rowOff>
    </xdr:from>
    <xdr:to>
      <xdr:col>85</xdr:col>
      <xdr:colOff>177800</xdr:colOff>
      <xdr:row>57</xdr:row>
      <xdr:rowOff>21082</xdr:rowOff>
    </xdr:to>
    <xdr:sp macro="" textlink="">
      <xdr:nvSpPr>
        <xdr:cNvPr id="648" name="楕円 647"/>
        <xdr:cNvSpPr/>
      </xdr:nvSpPr>
      <xdr:spPr>
        <a:xfrm>
          <a:off x="162687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113809</xdr:rowOff>
    </xdr:from>
    <xdr:ext cx="405111" cy="259045"/>
    <xdr:sp macro="" textlink="">
      <xdr:nvSpPr>
        <xdr:cNvPr id="649" name="【保健センター・保健所】&#10;有形固定資産減価償却率該当値テキスト"/>
        <xdr:cNvSpPr txBox="1"/>
      </xdr:nvSpPr>
      <xdr:spPr>
        <a:xfrm>
          <a:off x="16357600" y="954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47498</xdr:rowOff>
    </xdr:from>
    <xdr:to>
      <xdr:col>81</xdr:col>
      <xdr:colOff>101600</xdr:colOff>
      <xdr:row>56</xdr:row>
      <xdr:rowOff>149098</xdr:rowOff>
    </xdr:to>
    <xdr:sp macro="" textlink="">
      <xdr:nvSpPr>
        <xdr:cNvPr id="650" name="楕円 649"/>
        <xdr:cNvSpPr/>
      </xdr:nvSpPr>
      <xdr:spPr>
        <a:xfrm>
          <a:off x="15430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98298</xdr:rowOff>
    </xdr:from>
    <xdr:to>
      <xdr:col>85</xdr:col>
      <xdr:colOff>127000</xdr:colOff>
      <xdr:row>56</xdr:row>
      <xdr:rowOff>141732</xdr:rowOff>
    </xdr:to>
    <xdr:cxnSp macro="">
      <xdr:nvCxnSpPr>
        <xdr:cNvPr id="651" name="直線コネクタ 650"/>
        <xdr:cNvCxnSpPr/>
      </xdr:nvCxnSpPr>
      <xdr:spPr>
        <a:xfrm>
          <a:off x="15481300" y="96994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170942</xdr:rowOff>
    </xdr:from>
    <xdr:to>
      <xdr:col>76</xdr:col>
      <xdr:colOff>165100</xdr:colOff>
      <xdr:row>56</xdr:row>
      <xdr:rowOff>101092</xdr:rowOff>
    </xdr:to>
    <xdr:sp macro="" textlink="">
      <xdr:nvSpPr>
        <xdr:cNvPr id="652" name="楕円 651"/>
        <xdr:cNvSpPr/>
      </xdr:nvSpPr>
      <xdr:spPr>
        <a:xfrm>
          <a:off x="1454150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50292</xdr:rowOff>
    </xdr:from>
    <xdr:to>
      <xdr:col>81</xdr:col>
      <xdr:colOff>50800</xdr:colOff>
      <xdr:row>56</xdr:row>
      <xdr:rowOff>98298</xdr:rowOff>
    </xdr:to>
    <xdr:cxnSp macro="">
      <xdr:nvCxnSpPr>
        <xdr:cNvPr id="653" name="直線コネクタ 652"/>
        <xdr:cNvCxnSpPr/>
      </xdr:nvCxnSpPr>
      <xdr:spPr>
        <a:xfrm>
          <a:off x="14592300" y="96514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125222</xdr:rowOff>
    </xdr:from>
    <xdr:to>
      <xdr:col>72</xdr:col>
      <xdr:colOff>38100</xdr:colOff>
      <xdr:row>56</xdr:row>
      <xdr:rowOff>55372</xdr:rowOff>
    </xdr:to>
    <xdr:sp macro="" textlink="">
      <xdr:nvSpPr>
        <xdr:cNvPr id="654" name="楕円 653"/>
        <xdr:cNvSpPr/>
      </xdr:nvSpPr>
      <xdr:spPr>
        <a:xfrm>
          <a:off x="13652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xdr:rowOff>
    </xdr:from>
    <xdr:to>
      <xdr:col>76</xdr:col>
      <xdr:colOff>114300</xdr:colOff>
      <xdr:row>56</xdr:row>
      <xdr:rowOff>50292</xdr:rowOff>
    </xdr:to>
    <xdr:cxnSp macro="">
      <xdr:nvCxnSpPr>
        <xdr:cNvPr id="655" name="直線コネクタ 654"/>
        <xdr:cNvCxnSpPr/>
      </xdr:nvCxnSpPr>
      <xdr:spPr>
        <a:xfrm>
          <a:off x="13703300" y="9605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88646</xdr:rowOff>
    </xdr:from>
    <xdr:to>
      <xdr:col>67</xdr:col>
      <xdr:colOff>101600</xdr:colOff>
      <xdr:row>56</xdr:row>
      <xdr:rowOff>18796</xdr:rowOff>
    </xdr:to>
    <xdr:sp macro="" textlink="">
      <xdr:nvSpPr>
        <xdr:cNvPr id="656" name="楕円 655"/>
        <xdr:cNvSpPr/>
      </xdr:nvSpPr>
      <xdr:spPr>
        <a:xfrm>
          <a:off x="12763500" y="95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139446</xdr:rowOff>
    </xdr:from>
    <xdr:to>
      <xdr:col>71</xdr:col>
      <xdr:colOff>177800</xdr:colOff>
      <xdr:row>56</xdr:row>
      <xdr:rowOff>4572</xdr:rowOff>
    </xdr:to>
    <xdr:cxnSp macro="">
      <xdr:nvCxnSpPr>
        <xdr:cNvPr id="657" name="直線コネクタ 656"/>
        <xdr:cNvCxnSpPr/>
      </xdr:nvCxnSpPr>
      <xdr:spPr>
        <a:xfrm>
          <a:off x="12814300" y="9569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658" name="n_1aveValue【保健センター・保健所】&#10;有形固定資産減価償却率"/>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115079</xdr:rowOff>
    </xdr:from>
    <xdr:ext cx="405111" cy="259045"/>
    <xdr:sp macro="" textlink="">
      <xdr:nvSpPr>
        <xdr:cNvPr id="659" name="n_2aveValue【保健センター・保健所】&#10;有形固定資産減価償却率"/>
        <xdr:cNvSpPr txBox="1"/>
      </xdr:nvSpPr>
      <xdr:spPr>
        <a:xfrm>
          <a:off x="14389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660" name="n_3aveValue【保健センター・保健所】&#10;有形固定資産減価償却率"/>
        <xdr:cNvSpPr txBox="1"/>
      </xdr:nvSpPr>
      <xdr:spPr>
        <a:xfrm>
          <a:off x="135007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41927</xdr:rowOff>
    </xdr:from>
    <xdr:ext cx="405111" cy="259045"/>
    <xdr:sp macro="" textlink="">
      <xdr:nvSpPr>
        <xdr:cNvPr id="661" name="n_4aveValue【保健センター・保健所】&#10;有形固定資産減価償却率"/>
        <xdr:cNvSpPr txBox="1"/>
      </xdr:nvSpPr>
      <xdr:spPr>
        <a:xfrm>
          <a:off x="126117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165625</xdr:rowOff>
    </xdr:from>
    <xdr:ext cx="405111" cy="259045"/>
    <xdr:sp macro="" textlink="">
      <xdr:nvSpPr>
        <xdr:cNvPr id="662" name="n_1mainValue【保健センター・保健所】&#10;有形固定資産減価償却率"/>
        <xdr:cNvSpPr txBox="1"/>
      </xdr:nvSpPr>
      <xdr:spPr>
        <a:xfrm>
          <a:off x="152660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117619</xdr:rowOff>
    </xdr:from>
    <xdr:ext cx="405111" cy="259045"/>
    <xdr:sp macro="" textlink="">
      <xdr:nvSpPr>
        <xdr:cNvPr id="663" name="n_2mainValue【保健センター・保健所】&#10;有形固定資産減価償却率"/>
        <xdr:cNvSpPr txBox="1"/>
      </xdr:nvSpPr>
      <xdr:spPr>
        <a:xfrm>
          <a:off x="14389744" y="937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71899</xdr:rowOff>
    </xdr:from>
    <xdr:ext cx="405111" cy="259045"/>
    <xdr:sp macro="" textlink="">
      <xdr:nvSpPr>
        <xdr:cNvPr id="664" name="n_3mainValue【保健センター・保健所】&#10;有形固定資産減価償却率"/>
        <xdr:cNvSpPr txBox="1"/>
      </xdr:nvSpPr>
      <xdr:spPr>
        <a:xfrm>
          <a:off x="13500744" y="933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35323</xdr:rowOff>
    </xdr:from>
    <xdr:ext cx="405111" cy="259045"/>
    <xdr:sp macro="" textlink="">
      <xdr:nvSpPr>
        <xdr:cNvPr id="665" name="n_4mainValue【保健センター・保健所】&#10;有形固定資産減価償却率"/>
        <xdr:cNvSpPr txBox="1"/>
      </xdr:nvSpPr>
      <xdr:spPr>
        <a:xfrm>
          <a:off x="12611744" y="929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3" name="楕円 70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4"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5" name="楕円 70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6" name="直線コネクタ 705"/>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7" name="楕円 70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8" name="直線コネクタ 707"/>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9" name="楕円 708"/>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0" name="直線コネクタ 709"/>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1" name="楕円 710"/>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2" name="直線コネクタ 711"/>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3"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9"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0"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8"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83313</xdr:rowOff>
    </xdr:from>
    <xdr:to>
      <xdr:col>85</xdr:col>
      <xdr:colOff>177800</xdr:colOff>
      <xdr:row>84</xdr:row>
      <xdr:rowOff>13463</xdr:rowOff>
    </xdr:to>
    <xdr:sp macro="" textlink="">
      <xdr:nvSpPr>
        <xdr:cNvPr id="759" name="楕円 758"/>
        <xdr:cNvSpPr/>
      </xdr:nvSpPr>
      <xdr:spPr>
        <a:xfrm>
          <a:off x="162687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61740</xdr:rowOff>
    </xdr:from>
    <xdr:ext cx="405111" cy="259045"/>
    <xdr:sp macro="" textlink="">
      <xdr:nvSpPr>
        <xdr:cNvPr id="760" name="【消防施設】&#10;有形固定資産減価償却率該当値テキスト"/>
        <xdr:cNvSpPr txBox="1"/>
      </xdr:nvSpPr>
      <xdr:spPr>
        <a:xfrm>
          <a:off x="16357600"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39878</xdr:rowOff>
    </xdr:from>
    <xdr:to>
      <xdr:col>81</xdr:col>
      <xdr:colOff>101600</xdr:colOff>
      <xdr:row>83</xdr:row>
      <xdr:rowOff>141478</xdr:rowOff>
    </xdr:to>
    <xdr:sp macro="" textlink="">
      <xdr:nvSpPr>
        <xdr:cNvPr id="761" name="楕円 760"/>
        <xdr:cNvSpPr/>
      </xdr:nvSpPr>
      <xdr:spPr>
        <a:xfrm>
          <a:off x="15430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90678</xdr:rowOff>
    </xdr:from>
    <xdr:to>
      <xdr:col>85</xdr:col>
      <xdr:colOff>127000</xdr:colOff>
      <xdr:row>83</xdr:row>
      <xdr:rowOff>134113</xdr:rowOff>
    </xdr:to>
    <xdr:cxnSp macro="">
      <xdr:nvCxnSpPr>
        <xdr:cNvPr id="762" name="直線コネクタ 761"/>
        <xdr:cNvCxnSpPr/>
      </xdr:nvCxnSpPr>
      <xdr:spPr>
        <a:xfrm>
          <a:off x="15481300" y="1432102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19304</xdr:rowOff>
    </xdr:from>
    <xdr:to>
      <xdr:col>76</xdr:col>
      <xdr:colOff>165100</xdr:colOff>
      <xdr:row>83</xdr:row>
      <xdr:rowOff>120904</xdr:rowOff>
    </xdr:to>
    <xdr:sp macro="" textlink="">
      <xdr:nvSpPr>
        <xdr:cNvPr id="763" name="楕円 762"/>
        <xdr:cNvSpPr/>
      </xdr:nvSpPr>
      <xdr:spPr>
        <a:xfrm>
          <a:off x="14541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70104</xdr:rowOff>
    </xdr:from>
    <xdr:to>
      <xdr:col>81</xdr:col>
      <xdr:colOff>50800</xdr:colOff>
      <xdr:row>83</xdr:row>
      <xdr:rowOff>90678</xdr:rowOff>
    </xdr:to>
    <xdr:cxnSp macro="">
      <xdr:nvCxnSpPr>
        <xdr:cNvPr id="764" name="直線コネクタ 763"/>
        <xdr:cNvCxnSpPr/>
      </xdr:nvCxnSpPr>
      <xdr:spPr>
        <a:xfrm>
          <a:off x="14592300" y="143004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765" name="楕円 764"/>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70104</xdr:rowOff>
    </xdr:to>
    <xdr:cxnSp macro="">
      <xdr:nvCxnSpPr>
        <xdr:cNvPr id="766" name="直線コネクタ 765"/>
        <xdr:cNvCxnSpPr/>
      </xdr:nvCxnSpPr>
      <xdr:spPr>
        <a:xfrm>
          <a:off x="13703300" y="142684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39878</xdr:rowOff>
    </xdr:from>
    <xdr:to>
      <xdr:col>67</xdr:col>
      <xdr:colOff>101600</xdr:colOff>
      <xdr:row>83</xdr:row>
      <xdr:rowOff>141478</xdr:rowOff>
    </xdr:to>
    <xdr:sp macro="" textlink="">
      <xdr:nvSpPr>
        <xdr:cNvPr id="767" name="楕円 766"/>
        <xdr:cNvSpPr/>
      </xdr:nvSpPr>
      <xdr:spPr>
        <a:xfrm>
          <a:off x="1276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83</xdr:row>
      <xdr:rowOff>90678</xdr:rowOff>
    </xdr:to>
    <xdr:cxnSp macro="">
      <xdr:nvCxnSpPr>
        <xdr:cNvPr id="768" name="直線コネクタ 767"/>
        <xdr:cNvCxnSpPr/>
      </xdr:nvCxnSpPr>
      <xdr:spPr>
        <a:xfrm flipV="1">
          <a:off x="12814300" y="142684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9"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70"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72"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132605</xdr:rowOff>
    </xdr:from>
    <xdr:ext cx="405111" cy="259045"/>
    <xdr:sp macro="" textlink="">
      <xdr:nvSpPr>
        <xdr:cNvPr id="773" name="n_1mainValue【消防施設】&#10;有形固定資産減価償却率"/>
        <xdr:cNvSpPr txBox="1"/>
      </xdr:nvSpPr>
      <xdr:spPr>
        <a:xfrm>
          <a:off x="152660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112031</xdr:rowOff>
    </xdr:from>
    <xdr:ext cx="405111" cy="259045"/>
    <xdr:sp macro="" textlink="">
      <xdr:nvSpPr>
        <xdr:cNvPr id="774" name="n_2mainValue【消防施設】&#10;有形固定資産減価償却率"/>
        <xdr:cNvSpPr txBox="1"/>
      </xdr:nvSpPr>
      <xdr:spPr>
        <a:xfrm>
          <a:off x="14389744"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105427</xdr:rowOff>
    </xdr:from>
    <xdr:ext cx="405111" cy="259045"/>
    <xdr:sp macro="" textlink="">
      <xdr:nvSpPr>
        <xdr:cNvPr id="775" name="n_3mainValue【消防施設】&#10;有形固定資産減価償却率"/>
        <xdr:cNvSpPr txBox="1"/>
      </xdr:nvSpPr>
      <xdr:spPr>
        <a:xfrm>
          <a:off x="13500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132605</xdr:rowOff>
    </xdr:from>
    <xdr:ext cx="405111" cy="259045"/>
    <xdr:sp macro="" textlink="">
      <xdr:nvSpPr>
        <xdr:cNvPr id="776" name="n_4mainValue【消防施設】&#10;有形固定資産減価償却率"/>
        <xdr:cNvSpPr txBox="1"/>
      </xdr:nvSpPr>
      <xdr:spPr>
        <a:xfrm>
          <a:off x="126117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107950</xdr:rowOff>
    </xdr:from>
    <xdr:to>
      <xdr:col>116</xdr:col>
      <xdr:colOff>114300</xdr:colOff>
      <xdr:row>84</xdr:row>
      <xdr:rowOff>38100</xdr:rowOff>
    </xdr:to>
    <xdr:sp macro="" textlink="">
      <xdr:nvSpPr>
        <xdr:cNvPr id="816" name="楕円 815"/>
        <xdr:cNvSpPr/>
      </xdr:nvSpPr>
      <xdr:spPr>
        <a:xfrm>
          <a:off x="22110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130827</xdr:rowOff>
    </xdr:from>
    <xdr:ext cx="469744" cy="259045"/>
    <xdr:sp macro="" textlink="">
      <xdr:nvSpPr>
        <xdr:cNvPr id="817" name="【消防施設】&#10;一人当たり面積該当値テキスト"/>
        <xdr:cNvSpPr txBox="1"/>
      </xdr:nvSpPr>
      <xdr:spPr>
        <a:xfrm>
          <a:off x="221996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95250</xdr:rowOff>
    </xdr:from>
    <xdr:to>
      <xdr:col>112</xdr:col>
      <xdr:colOff>38100</xdr:colOff>
      <xdr:row>84</xdr:row>
      <xdr:rowOff>25400</xdr:rowOff>
    </xdr:to>
    <xdr:sp macro="" textlink="">
      <xdr:nvSpPr>
        <xdr:cNvPr id="818" name="楕円 817"/>
        <xdr:cNvSpPr/>
      </xdr:nvSpPr>
      <xdr:spPr>
        <a:xfrm>
          <a:off x="2127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146050</xdr:rowOff>
    </xdr:from>
    <xdr:to>
      <xdr:col>116</xdr:col>
      <xdr:colOff>63500</xdr:colOff>
      <xdr:row>83</xdr:row>
      <xdr:rowOff>158750</xdr:rowOff>
    </xdr:to>
    <xdr:cxnSp macro="">
      <xdr:nvCxnSpPr>
        <xdr:cNvPr id="819" name="直線コネクタ 818"/>
        <xdr:cNvCxnSpPr/>
      </xdr:nvCxnSpPr>
      <xdr:spPr>
        <a:xfrm>
          <a:off x="21323300" y="1437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95250</xdr:rowOff>
    </xdr:from>
    <xdr:to>
      <xdr:col>107</xdr:col>
      <xdr:colOff>101600</xdr:colOff>
      <xdr:row>84</xdr:row>
      <xdr:rowOff>25400</xdr:rowOff>
    </xdr:to>
    <xdr:sp macro="" textlink="">
      <xdr:nvSpPr>
        <xdr:cNvPr id="820" name="楕円 819"/>
        <xdr:cNvSpPr/>
      </xdr:nvSpPr>
      <xdr:spPr>
        <a:xfrm>
          <a:off x="20383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146050</xdr:rowOff>
    </xdr:from>
    <xdr:to>
      <xdr:col>111</xdr:col>
      <xdr:colOff>177800</xdr:colOff>
      <xdr:row>83</xdr:row>
      <xdr:rowOff>146050</xdr:rowOff>
    </xdr:to>
    <xdr:cxnSp macro="">
      <xdr:nvCxnSpPr>
        <xdr:cNvPr id="821" name="直線コネクタ 820"/>
        <xdr:cNvCxnSpPr/>
      </xdr:nvCxnSpPr>
      <xdr:spPr>
        <a:xfrm>
          <a:off x="20434300" y="1437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107950</xdr:rowOff>
    </xdr:from>
    <xdr:to>
      <xdr:col>102</xdr:col>
      <xdr:colOff>165100</xdr:colOff>
      <xdr:row>84</xdr:row>
      <xdr:rowOff>38100</xdr:rowOff>
    </xdr:to>
    <xdr:sp macro="" textlink="">
      <xdr:nvSpPr>
        <xdr:cNvPr id="822" name="楕円 821"/>
        <xdr:cNvSpPr/>
      </xdr:nvSpPr>
      <xdr:spPr>
        <a:xfrm>
          <a:off x="19494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146050</xdr:rowOff>
    </xdr:from>
    <xdr:to>
      <xdr:col>107</xdr:col>
      <xdr:colOff>50800</xdr:colOff>
      <xdr:row>83</xdr:row>
      <xdr:rowOff>158750</xdr:rowOff>
    </xdr:to>
    <xdr:cxnSp macro="">
      <xdr:nvCxnSpPr>
        <xdr:cNvPr id="823" name="直線コネクタ 822"/>
        <xdr:cNvCxnSpPr/>
      </xdr:nvCxnSpPr>
      <xdr:spPr>
        <a:xfrm flipV="1">
          <a:off x="19545300" y="1437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824" name="楕円 823"/>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158750</xdr:rowOff>
    </xdr:from>
    <xdr:to>
      <xdr:col>102</xdr:col>
      <xdr:colOff>114300</xdr:colOff>
      <xdr:row>83</xdr:row>
      <xdr:rowOff>158750</xdr:rowOff>
    </xdr:to>
    <xdr:cxnSp macro="">
      <xdr:nvCxnSpPr>
        <xdr:cNvPr id="825" name="直線コネクタ 824"/>
        <xdr:cNvCxnSpPr/>
      </xdr:nvCxnSpPr>
      <xdr:spPr>
        <a:xfrm>
          <a:off x="18656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830" name="n_1mainValue【消防施設】&#10;一人当たり面積"/>
        <xdr:cNvSpPr txBox="1"/>
      </xdr:nvSpPr>
      <xdr:spPr>
        <a:xfrm>
          <a:off x="210757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831" name="n_2mainValue【消防施設】&#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29227</xdr:rowOff>
    </xdr:from>
    <xdr:ext cx="469744" cy="259045"/>
    <xdr:sp macro="" textlink="">
      <xdr:nvSpPr>
        <xdr:cNvPr id="832" name="n_3mainValue【消防施設】&#10;一人当たり面積"/>
        <xdr:cNvSpPr txBox="1"/>
      </xdr:nvSpPr>
      <xdr:spPr>
        <a:xfrm>
          <a:off x="19310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833" name="n_4mainValue【消防施設】&#10;一人当たり面積"/>
        <xdr:cNvSpPr txBox="1"/>
      </xdr:nvSpPr>
      <xdr:spPr>
        <a:xfrm>
          <a:off x="18421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862" name="【庁舎】&#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873" name="楕円 872"/>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874" name="【庁舎】&#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xdr:rowOff>
    </xdr:from>
    <xdr:to>
      <xdr:col>81</xdr:col>
      <xdr:colOff>101600</xdr:colOff>
      <xdr:row>102</xdr:row>
      <xdr:rowOff>106045</xdr:rowOff>
    </xdr:to>
    <xdr:sp macro="" textlink="">
      <xdr:nvSpPr>
        <xdr:cNvPr id="875" name="楕円 874"/>
        <xdr:cNvSpPr/>
      </xdr:nvSpPr>
      <xdr:spPr>
        <a:xfrm>
          <a:off x="15430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55245</xdr:rowOff>
    </xdr:from>
    <xdr:to>
      <xdr:col>85</xdr:col>
      <xdr:colOff>127000</xdr:colOff>
      <xdr:row>102</xdr:row>
      <xdr:rowOff>99061</xdr:rowOff>
    </xdr:to>
    <xdr:cxnSp macro="">
      <xdr:nvCxnSpPr>
        <xdr:cNvPr id="876" name="直線コネクタ 875"/>
        <xdr:cNvCxnSpPr/>
      </xdr:nvCxnSpPr>
      <xdr:spPr>
        <a:xfrm>
          <a:off x="15481300" y="175431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877" name="楕円 876"/>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55245</xdr:rowOff>
    </xdr:to>
    <xdr:cxnSp macro="">
      <xdr:nvCxnSpPr>
        <xdr:cNvPr id="878" name="直線コネクタ 877"/>
        <xdr:cNvCxnSpPr/>
      </xdr:nvCxnSpPr>
      <xdr:spPr>
        <a:xfrm>
          <a:off x="14592300" y="175412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113030</xdr:rowOff>
    </xdr:from>
    <xdr:to>
      <xdr:col>72</xdr:col>
      <xdr:colOff>38100</xdr:colOff>
      <xdr:row>102</xdr:row>
      <xdr:rowOff>43180</xdr:rowOff>
    </xdr:to>
    <xdr:sp macro="" textlink="">
      <xdr:nvSpPr>
        <xdr:cNvPr id="879" name="楕円 878"/>
        <xdr:cNvSpPr/>
      </xdr:nvSpPr>
      <xdr:spPr>
        <a:xfrm>
          <a:off x="13652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163830</xdr:rowOff>
    </xdr:from>
    <xdr:to>
      <xdr:col>76</xdr:col>
      <xdr:colOff>114300</xdr:colOff>
      <xdr:row>102</xdr:row>
      <xdr:rowOff>53339</xdr:rowOff>
    </xdr:to>
    <xdr:cxnSp macro="">
      <xdr:nvCxnSpPr>
        <xdr:cNvPr id="880" name="直線コネクタ 879"/>
        <xdr:cNvCxnSpPr/>
      </xdr:nvCxnSpPr>
      <xdr:spPr>
        <a:xfrm>
          <a:off x="13703300" y="17480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65405</xdr:rowOff>
    </xdr:from>
    <xdr:to>
      <xdr:col>67</xdr:col>
      <xdr:colOff>101600</xdr:colOff>
      <xdr:row>105</xdr:row>
      <xdr:rowOff>167005</xdr:rowOff>
    </xdr:to>
    <xdr:sp macro="" textlink="">
      <xdr:nvSpPr>
        <xdr:cNvPr id="881" name="楕円 880"/>
        <xdr:cNvSpPr/>
      </xdr:nvSpPr>
      <xdr:spPr>
        <a:xfrm>
          <a:off x="12763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163830</xdr:rowOff>
    </xdr:from>
    <xdr:to>
      <xdr:col>71</xdr:col>
      <xdr:colOff>177800</xdr:colOff>
      <xdr:row>105</xdr:row>
      <xdr:rowOff>116205</xdr:rowOff>
    </xdr:to>
    <xdr:cxnSp macro="">
      <xdr:nvCxnSpPr>
        <xdr:cNvPr id="882" name="直線コネクタ 881"/>
        <xdr:cNvCxnSpPr/>
      </xdr:nvCxnSpPr>
      <xdr:spPr>
        <a:xfrm flipV="1">
          <a:off x="12814300" y="17480280"/>
          <a:ext cx="889000" cy="6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114316</xdr:rowOff>
    </xdr:from>
    <xdr:ext cx="405111" cy="259045"/>
    <xdr:sp macro="" textlink="">
      <xdr:nvSpPr>
        <xdr:cNvPr id="883" name="n_1aveValue【庁舎】&#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84" name="n_2aveValue【庁舎】&#10;有形固定資産減価償却率"/>
        <xdr:cNvSpPr txBox="1"/>
      </xdr:nvSpPr>
      <xdr:spPr>
        <a:xfrm>
          <a:off x="14389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885" name="n_3aveValue【庁舎】&#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886" name="n_4aveValue【庁舎】&#10;有形固定資産減価償却率"/>
        <xdr:cNvSpPr txBox="1"/>
      </xdr:nvSpPr>
      <xdr:spPr>
        <a:xfrm>
          <a:off x="12611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122572</xdr:rowOff>
    </xdr:from>
    <xdr:ext cx="405111" cy="259045"/>
    <xdr:sp macro="" textlink="">
      <xdr:nvSpPr>
        <xdr:cNvPr id="887" name="n_1mainValue【庁舎】&#10;有形固定資産減価償却率"/>
        <xdr:cNvSpPr txBox="1"/>
      </xdr:nvSpPr>
      <xdr:spPr>
        <a:xfrm>
          <a:off x="152660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888"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59707</xdr:rowOff>
    </xdr:from>
    <xdr:ext cx="405111" cy="259045"/>
    <xdr:sp macro="" textlink="">
      <xdr:nvSpPr>
        <xdr:cNvPr id="889" name="n_3mainValue【庁舎】&#10;有形固定資産減価償却率"/>
        <xdr:cNvSpPr txBox="1"/>
      </xdr:nvSpPr>
      <xdr:spPr>
        <a:xfrm>
          <a:off x="13500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12082</xdr:rowOff>
    </xdr:from>
    <xdr:ext cx="405111" cy="259045"/>
    <xdr:sp macro="" textlink="">
      <xdr:nvSpPr>
        <xdr:cNvPr id="890" name="n_4mainValue【庁舎】&#10;有形固定資産減価償却率"/>
        <xdr:cNvSpPr txBox="1"/>
      </xdr:nvSpPr>
      <xdr:spPr>
        <a:xfrm>
          <a:off x="12611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21589</xdr:rowOff>
    </xdr:from>
    <xdr:to>
      <xdr:col>116</xdr:col>
      <xdr:colOff>114300</xdr:colOff>
      <xdr:row>103</xdr:row>
      <xdr:rowOff>123189</xdr:rowOff>
    </xdr:to>
    <xdr:sp macro="" textlink="">
      <xdr:nvSpPr>
        <xdr:cNvPr id="931" name="楕円 930"/>
        <xdr:cNvSpPr/>
      </xdr:nvSpPr>
      <xdr:spPr>
        <a:xfrm>
          <a:off x="22110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44466</xdr:rowOff>
    </xdr:from>
    <xdr:ext cx="469744" cy="259045"/>
    <xdr:sp macro="" textlink="">
      <xdr:nvSpPr>
        <xdr:cNvPr id="932" name="【庁舎】&#10;一人当たり面積該当値テキスト"/>
        <xdr:cNvSpPr txBox="1"/>
      </xdr:nvSpPr>
      <xdr:spPr>
        <a:xfrm>
          <a:off x="22199600"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933" name="楕円 932"/>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64770</xdr:rowOff>
    </xdr:from>
    <xdr:to>
      <xdr:col>116</xdr:col>
      <xdr:colOff>63500</xdr:colOff>
      <xdr:row>103</xdr:row>
      <xdr:rowOff>72389</xdr:rowOff>
    </xdr:to>
    <xdr:cxnSp macro="">
      <xdr:nvCxnSpPr>
        <xdr:cNvPr id="934" name="直線コネクタ 933"/>
        <xdr:cNvCxnSpPr/>
      </xdr:nvCxnSpPr>
      <xdr:spPr>
        <a:xfrm>
          <a:off x="21323300" y="17724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21589</xdr:rowOff>
    </xdr:from>
    <xdr:to>
      <xdr:col>107</xdr:col>
      <xdr:colOff>101600</xdr:colOff>
      <xdr:row>103</xdr:row>
      <xdr:rowOff>123189</xdr:rowOff>
    </xdr:to>
    <xdr:sp macro="" textlink="">
      <xdr:nvSpPr>
        <xdr:cNvPr id="935" name="楕円 934"/>
        <xdr:cNvSpPr/>
      </xdr:nvSpPr>
      <xdr:spPr>
        <a:xfrm>
          <a:off x="20383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103</xdr:row>
      <xdr:rowOff>72389</xdr:rowOff>
    </xdr:to>
    <xdr:cxnSp macro="">
      <xdr:nvCxnSpPr>
        <xdr:cNvPr id="936" name="直線コネクタ 935"/>
        <xdr:cNvCxnSpPr/>
      </xdr:nvCxnSpPr>
      <xdr:spPr>
        <a:xfrm flipV="1">
          <a:off x="20434300" y="17724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xdr:rowOff>
    </xdr:from>
    <xdr:to>
      <xdr:col>102</xdr:col>
      <xdr:colOff>165100</xdr:colOff>
      <xdr:row>103</xdr:row>
      <xdr:rowOff>115570</xdr:rowOff>
    </xdr:to>
    <xdr:sp macro="" textlink="">
      <xdr:nvSpPr>
        <xdr:cNvPr id="937" name="楕円 936"/>
        <xdr:cNvSpPr/>
      </xdr:nvSpPr>
      <xdr:spPr>
        <a:xfrm>
          <a:off x="19494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64770</xdr:rowOff>
    </xdr:from>
    <xdr:to>
      <xdr:col>107</xdr:col>
      <xdr:colOff>50800</xdr:colOff>
      <xdr:row>103</xdr:row>
      <xdr:rowOff>72389</xdr:rowOff>
    </xdr:to>
    <xdr:cxnSp macro="">
      <xdr:nvCxnSpPr>
        <xdr:cNvPr id="938" name="直線コネクタ 937"/>
        <xdr:cNvCxnSpPr/>
      </xdr:nvCxnSpPr>
      <xdr:spPr>
        <a:xfrm>
          <a:off x="19545300" y="17724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21589</xdr:rowOff>
    </xdr:from>
    <xdr:to>
      <xdr:col>98</xdr:col>
      <xdr:colOff>38100</xdr:colOff>
      <xdr:row>105</xdr:row>
      <xdr:rowOff>123189</xdr:rowOff>
    </xdr:to>
    <xdr:sp macro="" textlink="">
      <xdr:nvSpPr>
        <xdr:cNvPr id="939" name="楕円 938"/>
        <xdr:cNvSpPr/>
      </xdr:nvSpPr>
      <xdr:spPr>
        <a:xfrm>
          <a:off x="18605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64770</xdr:rowOff>
    </xdr:from>
    <xdr:to>
      <xdr:col>102</xdr:col>
      <xdr:colOff>114300</xdr:colOff>
      <xdr:row>105</xdr:row>
      <xdr:rowOff>72389</xdr:rowOff>
    </xdr:to>
    <xdr:cxnSp macro="">
      <xdr:nvCxnSpPr>
        <xdr:cNvPr id="940" name="直線コネクタ 939"/>
        <xdr:cNvCxnSpPr/>
      </xdr:nvCxnSpPr>
      <xdr:spPr>
        <a:xfrm flipV="1">
          <a:off x="18656300" y="17724120"/>
          <a:ext cx="8890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2"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3"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945" name="n_1mainValue【庁舎】&#10;一人当たり面積"/>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139716</xdr:rowOff>
    </xdr:from>
    <xdr:ext cx="469744" cy="259045"/>
    <xdr:sp macro="" textlink="">
      <xdr:nvSpPr>
        <xdr:cNvPr id="946" name="n_2mainValue【庁舎】&#10;一人当たり面積"/>
        <xdr:cNvSpPr txBox="1"/>
      </xdr:nvSpPr>
      <xdr:spPr>
        <a:xfrm>
          <a:off x="20199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132097</xdr:rowOff>
    </xdr:from>
    <xdr:ext cx="469744" cy="259045"/>
    <xdr:sp macro="" textlink="">
      <xdr:nvSpPr>
        <xdr:cNvPr id="947" name="n_3mainValue【庁舎】&#10;一人当たり面積"/>
        <xdr:cNvSpPr txBox="1"/>
      </xdr:nvSpPr>
      <xdr:spPr>
        <a:xfrm>
          <a:off x="19310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114316</xdr:rowOff>
    </xdr:from>
    <xdr:ext cx="469744" cy="259045"/>
    <xdr:sp macro="" textlink="">
      <xdr:nvSpPr>
        <xdr:cNvPr id="948" name="n_4mainValue【庁舎】&#10;一人当たり面積"/>
        <xdr:cNvSpPr txBox="1"/>
      </xdr:nvSpPr>
      <xdr:spPr>
        <a:xfrm>
          <a:off x="18421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類似団体内では比較的人口が多いことから、単位一人当たりとする指標については低い数値を示している。有形固定資産減価償却率について、労働会館の再整備事業を行った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や本庁舎の再整備事業を行った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については、近年の事業完了に伴い数値が下がり、類似団体内平均をかなり下回っているが、全</a:t>
          </a:r>
          <a:r>
            <a:rPr kumimoji="1" lang="ja-JP" altLang="en-US" sz="1100">
              <a:solidFill>
                <a:schemeClr val="dk1"/>
              </a:solidFill>
              <a:effectLst/>
              <a:latin typeface="+mn-lt"/>
              <a:ea typeface="+mn-ea"/>
              <a:cs typeface="+mn-cs"/>
            </a:rPr>
            <a:t>体</a:t>
          </a:r>
          <a:r>
            <a:rPr kumimoji="1" lang="ja-JP" altLang="ja-JP" sz="1100">
              <a:solidFill>
                <a:schemeClr val="dk1"/>
              </a:solidFill>
              <a:effectLst/>
              <a:latin typeface="+mn-lt"/>
              <a:ea typeface="+mn-ea"/>
              <a:cs typeface="+mn-cs"/>
            </a:rPr>
            <a:t>的には、公共施設の老朽化が進み、</a:t>
          </a:r>
          <a:r>
            <a:rPr kumimoji="1" lang="ja-JP" altLang="en-US" sz="1100">
              <a:solidFill>
                <a:schemeClr val="dk1"/>
              </a:solidFill>
              <a:effectLst/>
              <a:latin typeface="+mn-lt"/>
              <a:ea typeface="+mn-ea"/>
              <a:cs typeface="+mn-cs"/>
            </a:rPr>
            <a:t>平均よりやや高い数値となっているため、今後も</a:t>
          </a:r>
          <a:r>
            <a:rPr kumimoji="1" lang="ja-JP" altLang="ja-JP" sz="1100">
              <a:solidFill>
                <a:schemeClr val="dk1"/>
              </a:solidFill>
              <a:effectLst/>
              <a:latin typeface="+mn-lt"/>
              <a:ea typeface="+mn-ea"/>
              <a:cs typeface="+mn-cs"/>
            </a:rPr>
            <a:t>再整備短期プランに基づき、計画的に対応していくこととしている。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439,416
432,707
69.56
206,570,914
200,717,027
4,962,098
87,347,528
79,492,929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令和２年度は、</a:t>
          </a:r>
          <a:r>
            <a:rPr lang="ja-JP" altLang="en-US" sz="1100">
              <a:solidFill>
                <a:schemeClr val="dk1"/>
              </a:solidFill>
              <a:effectLst/>
              <a:latin typeface="+mn-lt"/>
              <a:ea typeface="+mn-ea"/>
              <a:cs typeface="+mn-cs"/>
            </a:rPr>
            <a:t>人口増加による個人市民税や特別定額給付金事業等の</a:t>
          </a:r>
          <a:r>
            <a:rPr lang="ja-JP" altLang="ja-JP" sz="1100">
              <a:solidFill>
                <a:schemeClr val="dk1"/>
              </a:solidFill>
              <a:effectLst/>
              <a:latin typeface="+mn-lt"/>
              <a:ea typeface="+mn-ea"/>
              <a:cs typeface="+mn-cs"/>
            </a:rPr>
            <a:t>新型コロナウイルス感染症対応による国庫支出金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地方消費税交付金が増加した影響で前年度を上回る歳入があったため、財政力指数は、前年度から</a:t>
          </a:r>
          <a:r>
            <a:rPr lang="en-US" altLang="ja-JP" sz="1100">
              <a:solidFill>
                <a:schemeClr val="dk1"/>
              </a:solidFill>
              <a:effectLst/>
              <a:latin typeface="+mn-lt"/>
              <a:ea typeface="+mn-ea"/>
              <a:cs typeface="+mn-cs"/>
            </a:rPr>
            <a:t>0.02</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1.08</a:t>
          </a:r>
          <a:r>
            <a:rPr lang="ja-JP" altLang="ja-JP" sz="1100">
              <a:solidFill>
                <a:schemeClr val="dk1"/>
              </a:solidFill>
              <a:effectLst/>
              <a:latin typeface="+mn-lt"/>
              <a:ea typeface="+mn-ea"/>
              <a:cs typeface="+mn-cs"/>
            </a:rPr>
            <a:t>となっており、類似団体平均や神奈川県平均を上回る状況にある。しかしながら、扶助費などが増加傾向で推移していること</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、引き続き、藤沢市行財政改革</a:t>
          </a:r>
          <a:r>
            <a:rPr lang="en-US" altLang="ja-JP" sz="1100">
              <a:solidFill>
                <a:schemeClr val="dk1"/>
              </a:solidFill>
              <a:effectLst/>
              <a:latin typeface="+mn-lt"/>
              <a:ea typeface="+mn-ea"/>
              <a:cs typeface="+mn-cs"/>
            </a:rPr>
            <a:t>2024</a:t>
          </a:r>
          <a:r>
            <a:rPr lang="ja-JP" altLang="ja-JP" sz="1100">
              <a:solidFill>
                <a:schemeClr val="dk1"/>
              </a:solidFill>
              <a:effectLst/>
              <a:latin typeface="+mn-lt"/>
              <a:ea typeface="+mn-ea"/>
              <a:cs typeface="+mn-cs"/>
            </a:rPr>
            <a:t>基本方針に沿った計画的な財政運営に努めることにより、財政の健全化を維持する。</a:t>
          </a:r>
        </a:p>
        <a:p>
          <a:pPr eaLnBrk="1" fontAlgn="auto" latinLnBrk="0" hangingPunct="1"/>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83961</xdr:rowOff>
    </xdr:to>
    <xdr:cxnSp macro="">
      <xdr:nvCxnSpPr>
        <xdr:cNvPr id="69" name="直線コネクタ 68"/>
        <xdr:cNvCxnSpPr/>
      </xdr:nvCxnSpPr>
      <xdr:spPr>
        <a:xfrm flipV="1">
          <a:off x="4114800" y="67437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83961</xdr:rowOff>
    </xdr:from>
    <xdr:to>
      <xdr:col>19</xdr:col>
      <xdr:colOff>133350</xdr:colOff>
      <xdr:row>39</xdr:row>
      <xdr:rowOff>97367</xdr:rowOff>
    </xdr:to>
    <xdr:cxnSp macro="">
      <xdr:nvCxnSpPr>
        <xdr:cNvPr id="72" name="直線コネクタ 71"/>
        <xdr:cNvCxnSpPr/>
      </xdr:nvCxnSpPr>
      <xdr:spPr>
        <a:xfrm flipV="1">
          <a:off x="3225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5" name="直線コネクタ 74"/>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70555</xdr:rowOff>
    </xdr:from>
    <xdr:to>
      <xdr:col>11</xdr:col>
      <xdr:colOff>31750</xdr:colOff>
      <xdr:row>39</xdr:row>
      <xdr:rowOff>97367</xdr:rowOff>
    </xdr:to>
    <xdr:cxnSp macro="">
      <xdr:nvCxnSpPr>
        <xdr:cNvPr id="78" name="直線コネクタ 77"/>
        <xdr:cNvCxnSpPr/>
      </xdr:nvCxnSpPr>
      <xdr:spPr>
        <a:xfrm>
          <a:off x="1447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19755</xdr:rowOff>
    </xdr:from>
    <xdr:to>
      <xdr:col>7</xdr:col>
      <xdr:colOff>31750</xdr:colOff>
      <xdr:row>39</xdr:row>
      <xdr:rowOff>121355</xdr:rowOff>
    </xdr:to>
    <xdr:sp macro="" textlink="">
      <xdr:nvSpPr>
        <xdr:cNvPr id="96" name="楕円 95"/>
        <xdr:cNvSpPr/>
      </xdr:nvSpPr>
      <xdr:spPr>
        <a:xfrm>
          <a:off x="1397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131532</xdr:rowOff>
    </xdr:from>
    <xdr:ext cx="762000" cy="259045"/>
    <xdr:sp macro="" textlink="">
      <xdr:nvSpPr>
        <xdr:cNvPr id="97" name="テキスト ボックス 96"/>
        <xdr:cNvSpPr txBox="1"/>
      </xdr:nvSpPr>
      <xdr:spPr>
        <a:xfrm>
          <a:off x="1066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令和２年度は、市税</a:t>
          </a:r>
          <a:r>
            <a:rPr lang="ja-JP" altLang="en-US" sz="1100">
              <a:solidFill>
                <a:schemeClr val="dk1"/>
              </a:solidFill>
              <a:effectLst/>
              <a:latin typeface="+mn-lt"/>
              <a:ea typeface="+mn-ea"/>
              <a:cs typeface="+mn-cs"/>
            </a:rPr>
            <a:t>全体としては</a:t>
          </a:r>
          <a:r>
            <a:rPr lang="ja-JP" altLang="ja-JP" sz="1100">
              <a:solidFill>
                <a:schemeClr val="dk1"/>
              </a:solidFill>
              <a:effectLst/>
              <a:latin typeface="+mn-lt"/>
              <a:ea typeface="+mn-ea"/>
              <a:cs typeface="+mn-cs"/>
            </a:rPr>
            <a:t>減収となったが、地方消費税交付金の増加などにより経常一般財源が全体的に増額</a:t>
          </a:r>
          <a:r>
            <a:rPr lang="ja-JP" altLang="en-US" sz="1100">
              <a:solidFill>
                <a:schemeClr val="dk1"/>
              </a:solidFill>
              <a:effectLst/>
              <a:latin typeface="+mn-lt"/>
              <a:ea typeface="+mn-ea"/>
              <a:cs typeface="+mn-cs"/>
            </a:rPr>
            <a:t>したが、</a:t>
          </a:r>
          <a:r>
            <a:rPr lang="ja-JP" altLang="ja-JP" sz="1100">
              <a:solidFill>
                <a:schemeClr val="dk1"/>
              </a:solidFill>
              <a:effectLst/>
              <a:latin typeface="+mn-lt"/>
              <a:ea typeface="+mn-ea"/>
              <a:cs typeface="+mn-cs"/>
            </a:rPr>
            <a:t>義務的経費も増</a:t>
          </a:r>
          <a:r>
            <a:rPr lang="ja-JP" altLang="en-US" sz="1100">
              <a:solidFill>
                <a:schemeClr val="dk1"/>
              </a:solidFill>
              <a:effectLst/>
              <a:latin typeface="+mn-lt"/>
              <a:ea typeface="+mn-ea"/>
              <a:cs typeface="+mn-cs"/>
            </a:rPr>
            <a:t>加したことにより</a:t>
          </a:r>
          <a:r>
            <a:rPr lang="ja-JP" altLang="ja-JP" sz="1100">
              <a:solidFill>
                <a:schemeClr val="dk1"/>
              </a:solidFill>
              <a:effectLst/>
              <a:latin typeface="+mn-lt"/>
              <a:ea typeface="+mn-ea"/>
              <a:cs typeface="+mn-cs"/>
            </a:rPr>
            <a:t>充当する一般財源も増加したことから、前年度に比べ悪化（</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ポイント上昇）し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類似団体平均を下回っている。</a:t>
          </a:r>
        </a:p>
        <a:p>
          <a:r>
            <a:rPr lang="ja-JP" altLang="ja-JP" sz="1100">
              <a:solidFill>
                <a:schemeClr val="dk1"/>
              </a:solidFill>
              <a:effectLst/>
              <a:latin typeface="+mn-lt"/>
              <a:ea typeface="+mn-ea"/>
              <a:cs typeface="+mn-cs"/>
            </a:rPr>
            <a:t>　今後も、社会保障関係費などの増加が見込まれることから、藤沢市行財政改革</a:t>
          </a:r>
          <a:r>
            <a:rPr lang="en-US" altLang="ja-JP" sz="1100">
              <a:solidFill>
                <a:schemeClr val="dk1"/>
              </a:solidFill>
              <a:effectLst/>
              <a:latin typeface="+mn-lt"/>
              <a:ea typeface="+mn-ea"/>
              <a:cs typeface="+mn-cs"/>
            </a:rPr>
            <a:t>2024</a:t>
          </a:r>
          <a:r>
            <a:rPr lang="ja-JP" altLang="ja-JP" sz="1100">
              <a:solidFill>
                <a:schemeClr val="dk1"/>
              </a:solidFill>
              <a:effectLst/>
              <a:latin typeface="+mn-lt"/>
              <a:ea typeface="+mn-ea"/>
              <a:cs typeface="+mn-cs"/>
            </a:rPr>
            <a:t>基本方針の取組を通じて、義務的経費の見直しに努め、現在の水準の維持または改善に努める。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latin typeface="游ゴシック" panose="020B0400000000000000" pitchFamily="50" charset="-128"/>
            <a:ea typeface="游ゴシック" panose="020B0400000000000000"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111760</xdr:rowOff>
    </xdr:to>
    <xdr:cxnSp macro="">
      <xdr:nvCxnSpPr>
        <xdr:cNvPr id="130" name="直線コネクタ 129"/>
        <xdr:cNvCxnSpPr/>
      </xdr:nvCxnSpPr>
      <xdr:spPr>
        <a:xfrm>
          <a:off x="4114800" y="1082395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22606</xdr:rowOff>
    </xdr:to>
    <xdr:cxnSp macro="">
      <xdr:nvCxnSpPr>
        <xdr:cNvPr id="133" name="直線コネクタ 132"/>
        <xdr:cNvCxnSpPr/>
      </xdr:nvCxnSpPr>
      <xdr:spPr>
        <a:xfrm>
          <a:off x="3225800" y="1060196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61</xdr:row>
      <xdr:rowOff>143510</xdr:rowOff>
    </xdr:to>
    <xdr:cxnSp macro="">
      <xdr:nvCxnSpPr>
        <xdr:cNvPr id="136" name="直線コネクタ 135"/>
        <xdr:cNvCxnSpPr/>
      </xdr:nvCxnSpPr>
      <xdr:spPr>
        <a:xfrm>
          <a:off x="2336800" y="1052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62</xdr:row>
      <xdr:rowOff>116840</xdr:rowOff>
    </xdr:to>
    <xdr:cxnSp macro="">
      <xdr:nvCxnSpPr>
        <xdr:cNvPr id="139" name="直線コネクタ 138"/>
        <xdr:cNvCxnSpPr/>
      </xdr:nvCxnSpPr>
      <xdr:spPr>
        <a:xfrm flipV="1">
          <a:off x="1447800" y="1052474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83583</xdr:rowOff>
    </xdr:from>
    <xdr:ext cx="736600" cy="259045"/>
    <xdr:sp macro="" textlink="">
      <xdr:nvSpPr>
        <xdr:cNvPr id="152" name="テキスト ボックス 151"/>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3" name="楕円 152"/>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4" name="テキスト ボックス 153"/>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5" name="楕円 154"/>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6" name="テキスト ボックス 155"/>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7" name="楕円 156"/>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8" name="テキスト ボックス 157"/>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B050"/>
              </a:solidFill>
              <a:effectLst/>
              <a:latin typeface="+mn-lt"/>
              <a:ea typeface="+mn-ea"/>
              <a:cs typeface="+mn-cs"/>
            </a:rPr>
            <a:t>　</a:t>
          </a:r>
          <a:r>
            <a:rPr lang="ja-JP" altLang="en-US" sz="1100">
              <a:solidFill>
                <a:sysClr val="windowText" lastClr="000000"/>
              </a:solidFill>
              <a:effectLst/>
              <a:latin typeface="+mn-lt"/>
              <a:ea typeface="+mn-ea"/>
              <a:cs typeface="+mn-cs"/>
            </a:rPr>
            <a:t>人件費については会計年度任用職員制度が開始されたことや国勢調査などに伴い増額となっている。物件費についても、賃金が廃止されたものの教育情報機器の整備や新型コロナウイルス感染症の対応に係る委託料などにより増額となっている。依然として類似団体の平均を上回る傾向が続いている。今後も民間資源による窓口協働事業などもあり物件費は増加する傾向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120648</xdr:rowOff>
    </xdr:from>
    <xdr:to>
      <xdr:col>23</xdr:col>
      <xdr:colOff>133350</xdr:colOff>
      <xdr:row>83</xdr:row>
      <xdr:rowOff>18652</xdr:rowOff>
    </xdr:to>
    <xdr:cxnSp macro="">
      <xdr:nvCxnSpPr>
        <xdr:cNvPr id="193" name="直線コネクタ 192"/>
        <xdr:cNvCxnSpPr/>
      </xdr:nvCxnSpPr>
      <xdr:spPr>
        <a:xfrm>
          <a:off x="4114800" y="14179548"/>
          <a:ext cx="838200" cy="6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49088</xdr:rowOff>
    </xdr:from>
    <xdr:to>
      <xdr:col>19</xdr:col>
      <xdr:colOff>133350</xdr:colOff>
      <xdr:row>82</xdr:row>
      <xdr:rowOff>120648</xdr:rowOff>
    </xdr:to>
    <xdr:cxnSp macro="">
      <xdr:nvCxnSpPr>
        <xdr:cNvPr id="196" name="直線コネクタ 195"/>
        <xdr:cNvCxnSpPr/>
      </xdr:nvCxnSpPr>
      <xdr:spPr>
        <a:xfrm>
          <a:off x="3225800" y="14107988"/>
          <a:ext cx="889000" cy="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49088</xdr:rowOff>
    </xdr:from>
    <xdr:to>
      <xdr:col>15</xdr:col>
      <xdr:colOff>82550</xdr:colOff>
      <xdr:row>82</xdr:row>
      <xdr:rowOff>59920</xdr:rowOff>
    </xdr:to>
    <xdr:cxnSp macro="">
      <xdr:nvCxnSpPr>
        <xdr:cNvPr id="199" name="直線コネクタ 198"/>
        <xdr:cNvCxnSpPr/>
      </xdr:nvCxnSpPr>
      <xdr:spPr>
        <a:xfrm flipV="1">
          <a:off x="2336800" y="14107988"/>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59920</xdr:rowOff>
    </xdr:from>
    <xdr:to>
      <xdr:col>11</xdr:col>
      <xdr:colOff>31750</xdr:colOff>
      <xdr:row>82</xdr:row>
      <xdr:rowOff>60483</xdr:rowOff>
    </xdr:to>
    <xdr:cxnSp macro="">
      <xdr:nvCxnSpPr>
        <xdr:cNvPr id="202" name="直線コネクタ 201"/>
        <xdr:cNvCxnSpPr/>
      </xdr:nvCxnSpPr>
      <xdr:spPr>
        <a:xfrm flipV="1">
          <a:off x="1447800" y="14118820"/>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139302</xdr:rowOff>
    </xdr:from>
    <xdr:to>
      <xdr:col>23</xdr:col>
      <xdr:colOff>184150</xdr:colOff>
      <xdr:row>83</xdr:row>
      <xdr:rowOff>69452</xdr:rowOff>
    </xdr:to>
    <xdr:sp macro="" textlink="">
      <xdr:nvSpPr>
        <xdr:cNvPr id="212" name="楕円 211"/>
        <xdr:cNvSpPr/>
      </xdr:nvSpPr>
      <xdr:spPr>
        <a:xfrm>
          <a:off x="4902200" y="141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111379</xdr:rowOff>
    </xdr:from>
    <xdr:ext cx="762000" cy="259045"/>
    <xdr:sp macro="" textlink="">
      <xdr:nvSpPr>
        <xdr:cNvPr id="213" name="人件費・物件費等の状況該当値テキスト"/>
        <xdr:cNvSpPr txBox="1"/>
      </xdr:nvSpPr>
      <xdr:spPr>
        <a:xfrm>
          <a:off x="5041900" y="1417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69848</xdr:rowOff>
    </xdr:from>
    <xdr:to>
      <xdr:col>19</xdr:col>
      <xdr:colOff>184150</xdr:colOff>
      <xdr:row>82</xdr:row>
      <xdr:rowOff>171448</xdr:rowOff>
    </xdr:to>
    <xdr:sp macro="" textlink="">
      <xdr:nvSpPr>
        <xdr:cNvPr id="214" name="楕円 213"/>
        <xdr:cNvSpPr/>
      </xdr:nvSpPr>
      <xdr:spPr>
        <a:xfrm>
          <a:off x="4064000" y="141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156225</xdr:rowOff>
    </xdr:from>
    <xdr:ext cx="736600" cy="259045"/>
    <xdr:sp macro="" textlink="">
      <xdr:nvSpPr>
        <xdr:cNvPr id="215" name="テキスト ボックス 214"/>
        <xdr:cNvSpPr txBox="1"/>
      </xdr:nvSpPr>
      <xdr:spPr>
        <a:xfrm>
          <a:off x="3733800" y="142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169738</xdr:rowOff>
    </xdr:from>
    <xdr:to>
      <xdr:col>15</xdr:col>
      <xdr:colOff>133350</xdr:colOff>
      <xdr:row>82</xdr:row>
      <xdr:rowOff>99888</xdr:rowOff>
    </xdr:to>
    <xdr:sp macro="" textlink="">
      <xdr:nvSpPr>
        <xdr:cNvPr id="216" name="楕円 215"/>
        <xdr:cNvSpPr/>
      </xdr:nvSpPr>
      <xdr:spPr>
        <a:xfrm>
          <a:off x="3175000" y="140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84665</xdr:rowOff>
    </xdr:from>
    <xdr:ext cx="762000" cy="259045"/>
    <xdr:sp macro="" textlink="">
      <xdr:nvSpPr>
        <xdr:cNvPr id="217" name="テキスト ボックス 216"/>
        <xdr:cNvSpPr txBox="1"/>
      </xdr:nvSpPr>
      <xdr:spPr>
        <a:xfrm>
          <a:off x="2844800" y="1414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9120</xdr:rowOff>
    </xdr:from>
    <xdr:to>
      <xdr:col>11</xdr:col>
      <xdr:colOff>82550</xdr:colOff>
      <xdr:row>82</xdr:row>
      <xdr:rowOff>110720</xdr:rowOff>
    </xdr:to>
    <xdr:sp macro="" textlink="">
      <xdr:nvSpPr>
        <xdr:cNvPr id="218" name="楕円 217"/>
        <xdr:cNvSpPr/>
      </xdr:nvSpPr>
      <xdr:spPr>
        <a:xfrm>
          <a:off x="2286000" y="140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95497</xdr:rowOff>
    </xdr:from>
    <xdr:ext cx="762000" cy="259045"/>
    <xdr:sp macro="" textlink="">
      <xdr:nvSpPr>
        <xdr:cNvPr id="219" name="テキスト ボックス 218"/>
        <xdr:cNvSpPr txBox="1"/>
      </xdr:nvSpPr>
      <xdr:spPr>
        <a:xfrm>
          <a:off x="1955800" y="141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9683</xdr:rowOff>
    </xdr:from>
    <xdr:to>
      <xdr:col>7</xdr:col>
      <xdr:colOff>31750</xdr:colOff>
      <xdr:row>82</xdr:row>
      <xdr:rowOff>111283</xdr:rowOff>
    </xdr:to>
    <xdr:sp macro="" textlink="">
      <xdr:nvSpPr>
        <xdr:cNvPr id="220" name="楕円 219"/>
        <xdr:cNvSpPr/>
      </xdr:nvSpPr>
      <xdr:spPr>
        <a:xfrm>
          <a:off x="1397000" y="140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121460</xdr:rowOff>
    </xdr:from>
    <xdr:ext cx="762000" cy="259045"/>
    <xdr:sp macro="" textlink="">
      <xdr:nvSpPr>
        <xdr:cNvPr id="221" name="テキスト ボックス 220"/>
        <xdr:cNvSpPr txBox="1"/>
      </xdr:nvSpPr>
      <xdr:spPr>
        <a:xfrm>
          <a:off x="1066800" y="1383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類似団体平均を上回り全国的にも高い水準にあるが、平成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年度以降は低下傾向となっている。</a:t>
          </a:r>
        </a:p>
        <a:p>
          <a:r>
            <a:rPr lang="ja-JP" altLang="ja-JP" sz="1100">
              <a:solidFill>
                <a:schemeClr val="dk1"/>
              </a:solidFill>
              <a:effectLst/>
              <a:latin typeface="+mn-lt"/>
              <a:ea typeface="+mn-ea"/>
              <a:cs typeface="+mn-cs"/>
            </a:rPr>
            <a:t>　今後も、近隣他都市や類似団体との均衡に加え、職務に邁進できるような職員の処遇も踏まえ、適切な給与水準の維持に努める。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5" name="直線コネクタ 254"/>
        <xdr:cNvCxnSpPr/>
      </xdr:nvCxnSpPr>
      <xdr:spPr>
        <a:xfrm flipV="1">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141816</xdr:rowOff>
    </xdr:to>
    <xdr:cxnSp macro="">
      <xdr:nvCxnSpPr>
        <xdr:cNvPr id="258" name="直線コネクタ 257"/>
        <xdr:cNvCxnSpPr/>
      </xdr:nvCxnSpPr>
      <xdr:spPr>
        <a:xfrm>
          <a:off x="15290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10584</xdr:rowOff>
    </xdr:to>
    <xdr:cxnSp macro="">
      <xdr:nvCxnSpPr>
        <xdr:cNvPr id="261" name="直線コネクタ 260"/>
        <xdr:cNvCxnSpPr/>
      </xdr:nvCxnSpPr>
      <xdr:spPr>
        <a:xfrm flipV="1">
          <a:off x="14401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70909</xdr:rowOff>
    </xdr:to>
    <xdr:cxnSp macro="">
      <xdr:nvCxnSpPr>
        <xdr:cNvPr id="264" name="直線コネクタ 263"/>
        <xdr:cNvCxnSpPr/>
      </xdr:nvCxnSpPr>
      <xdr:spPr>
        <a:xfrm flipV="1">
          <a:off x="13512800" y="149267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6" name="楕円 275"/>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7" name="テキスト ボックス 27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9" name="テキスト ボックス 278"/>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2" name="楕円 281"/>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3" name="テキスト ボックス 282"/>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ここ数年、類似団体平均とほぼ同様の推移を示している。本市は人口増が続く傾向にあり、それに伴い福祉や子育て業務をはじめとする行政需要の増加が見込まれる。</a:t>
          </a:r>
        </a:p>
        <a:p>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定員管理基本方針</a:t>
          </a:r>
          <a:r>
            <a:rPr lang="en-US" altLang="ja-JP" sz="1100">
              <a:solidFill>
                <a:schemeClr val="dk1"/>
              </a:solidFill>
              <a:effectLst/>
              <a:latin typeface="+mn-lt"/>
              <a:ea typeface="+mn-ea"/>
              <a:cs typeface="+mn-cs"/>
            </a:rPr>
            <a:t>2024</a:t>
          </a:r>
          <a:r>
            <a:rPr lang="ja-JP" altLang="en-US" sz="1100">
              <a:solidFill>
                <a:schemeClr val="dk1"/>
              </a:solidFill>
              <a:effectLst/>
              <a:latin typeface="+mn-lt"/>
              <a:ea typeface="+mn-ea"/>
              <a:cs typeface="+mn-cs"/>
            </a:rPr>
            <a:t>における業務効率化の一層の推進、</a:t>
          </a:r>
          <a:r>
            <a:rPr lang="ja-JP" altLang="en-US" sz="1100">
              <a:solidFill>
                <a:sysClr val="windowText" lastClr="000000"/>
              </a:solidFill>
              <a:effectLst/>
              <a:latin typeface="+mn-lt"/>
              <a:ea typeface="+mn-ea"/>
              <a:cs typeface="+mn-cs"/>
            </a:rPr>
            <a:t>会計年度任用職員や外部資源の積極的な導入等、社会情勢等を踏まえた対応といった４点の重点方針により、効率的かつ効果的な執行体制を確保するとともに、適正に取り組み、総人件費</a:t>
          </a:r>
          <a:r>
            <a:rPr lang="ja-JP" altLang="en-US" sz="1100">
              <a:solidFill>
                <a:schemeClr val="dk1"/>
              </a:solidFill>
              <a:effectLst/>
              <a:latin typeface="+mn-lt"/>
              <a:ea typeface="+mn-ea"/>
              <a:cs typeface="+mn-cs"/>
            </a:rPr>
            <a:t>の抑制を図り、適正な定員管理に</a:t>
          </a:r>
          <a:r>
            <a:rPr lang="ja-JP" altLang="ja-JP" sz="1100">
              <a:solidFill>
                <a:schemeClr val="dk1"/>
              </a:solidFill>
              <a:effectLst/>
              <a:latin typeface="+mn-lt"/>
              <a:ea typeface="+mn-ea"/>
              <a:cs typeface="+mn-cs"/>
            </a:rPr>
            <a:t>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30662</xdr:rowOff>
    </xdr:from>
    <xdr:to>
      <xdr:col>81</xdr:col>
      <xdr:colOff>44450</xdr:colOff>
      <xdr:row>62</xdr:row>
      <xdr:rowOff>37556</xdr:rowOff>
    </xdr:to>
    <xdr:cxnSp macro="">
      <xdr:nvCxnSpPr>
        <xdr:cNvPr id="320" name="直線コネクタ 319"/>
        <xdr:cNvCxnSpPr/>
      </xdr:nvCxnSpPr>
      <xdr:spPr>
        <a:xfrm>
          <a:off x="16179800" y="1066056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30662</xdr:rowOff>
    </xdr:from>
    <xdr:to>
      <xdr:col>77</xdr:col>
      <xdr:colOff>44450</xdr:colOff>
      <xdr:row>62</xdr:row>
      <xdr:rowOff>34109</xdr:rowOff>
    </xdr:to>
    <xdr:cxnSp macro="">
      <xdr:nvCxnSpPr>
        <xdr:cNvPr id="323" name="直線コネクタ 322"/>
        <xdr:cNvCxnSpPr/>
      </xdr:nvCxnSpPr>
      <xdr:spPr>
        <a:xfrm flipV="1">
          <a:off x="15290800" y="106605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34109</xdr:rowOff>
    </xdr:from>
    <xdr:to>
      <xdr:col>72</xdr:col>
      <xdr:colOff>203200</xdr:colOff>
      <xdr:row>62</xdr:row>
      <xdr:rowOff>41003</xdr:rowOff>
    </xdr:to>
    <xdr:cxnSp macro="">
      <xdr:nvCxnSpPr>
        <xdr:cNvPr id="326" name="直線コネクタ 325"/>
        <xdr:cNvCxnSpPr/>
      </xdr:nvCxnSpPr>
      <xdr:spPr>
        <a:xfrm flipV="1">
          <a:off x="14401800" y="106640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41003</xdr:rowOff>
    </xdr:from>
    <xdr:to>
      <xdr:col>68</xdr:col>
      <xdr:colOff>152400</xdr:colOff>
      <xdr:row>62</xdr:row>
      <xdr:rowOff>54791</xdr:rowOff>
    </xdr:to>
    <xdr:cxnSp macro="">
      <xdr:nvCxnSpPr>
        <xdr:cNvPr id="329" name="直線コネクタ 328"/>
        <xdr:cNvCxnSpPr/>
      </xdr:nvCxnSpPr>
      <xdr:spPr>
        <a:xfrm flipV="1">
          <a:off x="13512800" y="1067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158206</xdr:rowOff>
    </xdr:from>
    <xdr:to>
      <xdr:col>81</xdr:col>
      <xdr:colOff>95250</xdr:colOff>
      <xdr:row>62</xdr:row>
      <xdr:rowOff>88356</xdr:rowOff>
    </xdr:to>
    <xdr:sp macro="" textlink="">
      <xdr:nvSpPr>
        <xdr:cNvPr id="339" name="楕円 338"/>
        <xdr:cNvSpPr/>
      </xdr:nvSpPr>
      <xdr:spPr>
        <a:xfrm>
          <a:off x="16967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130283</xdr:rowOff>
    </xdr:from>
    <xdr:ext cx="762000" cy="259045"/>
    <xdr:sp macro="" textlink="">
      <xdr:nvSpPr>
        <xdr:cNvPr id="340" name="定員管理の状況該当値テキスト"/>
        <xdr:cNvSpPr txBox="1"/>
      </xdr:nvSpPr>
      <xdr:spPr>
        <a:xfrm>
          <a:off x="17106900" y="1058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151312</xdr:rowOff>
    </xdr:from>
    <xdr:to>
      <xdr:col>77</xdr:col>
      <xdr:colOff>95250</xdr:colOff>
      <xdr:row>62</xdr:row>
      <xdr:rowOff>81462</xdr:rowOff>
    </xdr:to>
    <xdr:sp macro="" textlink="">
      <xdr:nvSpPr>
        <xdr:cNvPr id="341" name="楕円 340"/>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66239</xdr:rowOff>
    </xdr:from>
    <xdr:ext cx="736600" cy="259045"/>
    <xdr:sp macro="" textlink="">
      <xdr:nvSpPr>
        <xdr:cNvPr id="342" name="テキスト ボックス 341"/>
        <xdr:cNvSpPr txBox="1"/>
      </xdr:nvSpPr>
      <xdr:spPr>
        <a:xfrm>
          <a:off x="15798800" y="1069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154759</xdr:rowOff>
    </xdr:from>
    <xdr:to>
      <xdr:col>73</xdr:col>
      <xdr:colOff>44450</xdr:colOff>
      <xdr:row>62</xdr:row>
      <xdr:rowOff>84909</xdr:rowOff>
    </xdr:to>
    <xdr:sp macro="" textlink="">
      <xdr:nvSpPr>
        <xdr:cNvPr id="343" name="楕円 342"/>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69686</xdr:rowOff>
    </xdr:from>
    <xdr:ext cx="762000" cy="259045"/>
    <xdr:sp macro="" textlink="">
      <xdr:nvSpPr>
        <xdr:cNvPr id="344" name="テキスト ボックス 343"/>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5" name="楕円 344"/>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76580</xdr:rowOff>
    </xdr:from>
    <xdr:ext cx="762000" cy="259045"/>
    <xdr:sp macro="" textlink="">
      <xdr:nvSpPr>
        <xdr:cNvPr id="346" name="テキスト ボックス 345"/>
        <xdr:cNvSpPr txBox="1"/>
      </xdr:nvSpPr>
      <xdr:spPr>
        <a:xfrm>
          <a:off x="14020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3991</xdr:rowOff>
    </xdr:from>
    <xdr:to>
      <xdr:col>64</xdr:col>
      <xdr:colOff>152400</xdr:colOff>
      <xdr:row>62</xdr:row>
      <xdr:rowOff>105591</xdr:rowOff>
    </xdr:to>
    <xdr:sp macro="" textlink="">
      <xdr:nvSpPr>
        <xdr:cNvPr id="347" name="楕円 346"/>
        <xdr:cNvSpPr/>
      </xdr:nvSpPr>
      <xdr:spPr>
        <a:xfrm>
          <a:off x="13462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90368</xdr:rowOff>
    </xdr:from>
    <xdr:ext cx="762000" cy="259045"/>
    <xdr:sp macro="" textlink="">
      <xdr:nvSpPr>
        <xdr:cNvPr id="348" name="テキスト ボックス 347"/>
        <xdr:cNvSpPr txBox="1"/>
      </xdr:nvSpPr>
      <xdr:spPr>
        <a:xfrm>
          <a:off x="13131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令和２年度は単年度比率で見ると、分母となる標準財政規模が増となる一方で、分子となる債務負担行為に基づく支出のうち、公債費に準ずるものの増加が上回ったため、</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ポイント上昇し、</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％となっている。</a:t>
          </a: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、数年間は</a:t>
          </a:r>
          <a:r>
            <a:rPr lang="ja-JP" altLang="ja-JP" sz="1100">
              <a:solidFill>
                <a:schemeClr val="dk1"/>
              </a:solidFill>
              <a:effectLst/>
              <a:latin typeface="+mn-lt"/>
              <a:ea typeface="+mn-ea"/>
              <a:cs typeface="+mn-cs"/>
            </a:rPr>
            <a:t>公共施設再整備や大型公共投資に伴い実質公債費比率の上昇が見込まれることから、行財政改革の更なる推進による健全な財政運営に努める。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45659</xdr:rowOff>
    </xdr:from>
    <xdr:to>
      <xdr:col>81</xdr:col>
      <xdr:colOff>44450</xdr:colOff>
      <xdr:row>39</xdr:row>
      <xdr:rowOff>149074</xdr:rowOff>
    </xdr:to>
    <xdr:cxnSp macro="">
      <xdr:nvCxnSpPr>
        <xdr:cNvPr id="383" name="直線コネクタ 382"/>
        <xdr:cNvCxnSpPr/>
      </xdr:nvCxnSpPr>
      <xdr:spPr>
        <a:xfrm>
          <a:off x="16179800" y="6732209"/>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39</xdr:row>
      <xdr:rowOff>45659</xdr:rowOff>
    </xdr:to>
    <xdr:cxnSp macro="">
      <xdr:nvCxnSpPr>
        <xdr:cNvPr id="386" name="直線コネクタ 385"/>
        <xdr:cNvCxnSpPr/>
      </xdr:nvCxnSpPr>
      <xdr:spPr>
        <a:xfrm>
          <a:off x="15290800" y="66517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136676</xdr:rowOff>
    </xdr:to>
    <xdr:cxnSp macro="">
      <xdr:nvCxnSpPr>
        <xdr:cNvPr id="389" name="直線コネクタ 388"/>
        <xdr:cNvCxnSpPr/>
      </xdr:nvCxnSpPr>
      <xdr:spPr>
        <a:xfrm>
          <a:off x="14401800" y="66058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102205</xdr:rowOff>
    </xdr:to>
    <xdr:cxnSp macro="">
      <xdr:nvCxnSpPr>
        <xdr:cNvPr id="392" name="直線コネクタ 391"/>
        <xdr:cNvCxnSpPr/>
      </xdr:nvCxnSpPr>
      <xdr:spPr>
        <a:xfrm flipV="1">
          <a:off x="13512800" y="66058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2" name="楕円 401"/>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114801</xdr:rowOff>
    </xdr:from>
    <xdr:ext cx="762000" cy="259045"/>
    <xdr:sp macro="" textlink="">
      <xdr:nvSpPr>
        <xdr:cNvPr id="403"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4" name="楕円 403"/>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05" name="テキスト ボックス 404"/>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6" name="楕円 405"/>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7" name="テキスト ボックス 406"/>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08" name="楕円 407"/>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09" name="テキスト ボックス 408"/>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0" name="楕円 409"/>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1" name="テキスト ボックス 410"/>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令和２年度は、市債現在高は増加したものの、債務負担行為や公営企業債等や充当可能都市計画税が減となったことから前年度と比較し</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ポイント減となっている。</a:t>
          </a:r>
        </a:p>
        <a:p>
          <a:r>
            <a:rPr lang="ja-JP" altLang="ja-JP" sz="1100">
              <a:solidFill>
                <a:schemeClr val="dk1"/>
              </a:solidFill>
              <a:effectLst/>
              <a:latin typeface="+mn-lt"/>
              <a:ea typeface="+mn-ea"/>
              <a:cs typeface="+mn-cs"/>
            </a:rPr>
            <a:t>　今後は公共施設再整備や</a:t>
          </a:r>
          <a:r>
            <a:rPr lang="ja-JP" altLang="en-US" sz="1100">
              <a:solidFill>
                <a:schemeClr val="dk1"/>
              </a:solidFill>
              <a:effectLst/>
              <a:latin typeface="+mn-lt"/>
              <a:ea typeface="+mn-ea"/>
              <a:cs typeface="+mn-cs"/>
            </a:rPr>
            <a:t>都市基盤整備</a:t>
          </a:r>
          <a:r>
            <a:rPr lang="ja-JP" altLang="ja-JP" sz="1100">
              <a:solidFill>
                <a:schemeClr val="dk1"/>
              </a:solidFill>
              <a:effectLst/>
              <a:latin typeface="+mn-lt"/>
              <a:ea typeface="+mn-ea"/>
              <a:cs typeface="+mn-cs"/>
            </a:rPr>
            <a:t>による公債費の増加により将来負担比率の上昇が見込まれることから、事業実施の適正化を図り財政の健全化に努める。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17709</xdr:rowOff>
    </xdr:from>
    <xdr:to>
      <xdr:col>81</xdr:col>
      <xdr:colOff>44450</xdr:colOff>
      <xdr:row>17</xdr:row>
      <xdr:rowOff>87418</xdr:rowOff>
    </xdr:to>
    <xdr:cxnSp macro="">
      <xdr:nvCxnSpPr>
        <xdr:cNvPr id="445" name="直線コネクタ 444"/>
        <xdr:cNvCxnSpPr/>
      </xdr:nvCxnSpPr>
      <xdr:spPr>
        <a:xfrm flipV="1">
          <a:off x="16179800" y="2932359"/>
          <a:ext cx="8382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24412</xdr:rowOff>
    </xdr:from>
    <xdr:to>
      <xdr:col>77</xdr:col>
      <xdr:colOff>44450</xdr:colOff>
      <xdr:row>17</xdr:row>
      <xdr:rowOff>87418</xdr:rowOff>
    </xdr:to>
    <xdr:cxnSp macro="">
      <xdr:nvCxnSpPr>
        <xdr:cNvPr id="448" name="直線コネクタ 447"/>
        <xdr:cNvCxnSpPr/>
      </xdr:nvCxnSpPr>
      <xdr:spPr>
        <a:xfrm>
          <a:off x="15290800" y="2939062"/>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24412</xdr:rowOff>
    </xdr:from>
    <xdr:to>
      <xdr:col>72</xdr:col>
      <xdr:colOff>203200</xdr:colOff>
      <xdr:row>17</xdr:row>
      <xdr:rowOff>57926</xdr:rowOff>
    </xdr:to>
    <xdr:cxnSp macro="">
      <xdr:nvCxnSpPr>
        <xdr:cNvPr id="451" name="直線コネクタ 450"/>
        <xdr:cNvCxnSpPr/>
      </xdr:nvCxnSpPr>
      <xdr:spPr>
        <a:xfrm flipV="1">
          <a:off x="14401800" y="2939062"/>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139418</xdr:rowOff>
    </xdr:from>
    <xdr:to>
      <xdr:col>68</xdr:col>
      <xdr:colOff>152400</xdr:colOff>
      <xdr:row>17</xdr:row>
      <xdr:rowOff>57926</xdr:rowOff>
    </xdr:to>
    <xdr:cxnSp macro="">
      <xdr:nvCxnSpPr>
        <xdr:cNvPr id="454" name="直線コネクタ 453"/>
        <xdr:cNvCxnSpPr/>
      </xdr:nvCxnSpPr>
      <xdr:spPr>
        <a:xfrm>
          <a:off x="13512800" y="271116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138359</xdr:rowOff>
    </xdr:from>
    <xdr:to>
      <xdr:col>81</xdr:col>
      <xdr:colOff>95250</xdr:colOff>
      <xdr:row>17</xdr:row>
      <xdr:rowOff>68509</xdr:rowOff>
    </xdr:to>
    <xdr:sp macro="" textlink="">
      <xdr:nvSpPr>
        <xdr:cNvPr id="464" name="楕円 463"/>
        <xdr:cNvSpPr/>
      </xdr:nvSpPr>
      <xdr:spPr>
        <a:xfrm>
          <a:off x="16967200" y="28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110436</xdr:rowOff>
    </xdr:from>
    <xdr:ext cx="762000" cy="259045"/>
    <xdr:sp macro="" textlink="">
      <xdr:nvSpPr>
        <xdr:cNvPr id="465" name="将来負担の状況該当値テキスト"/>
        <xdr:cNvSpPr txBox="1"/>
      </xdr:nvSpPr>
      <xdr:spPr>
        <a:xfrm>
          <a:off x="17106900" y="28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36618</xdr:rowOff>
    </xdr:from>
    <xdr:to>
      <xdr:col>77</xdr:col>
      <xdr:colOff>95250</xdr:colOff>
      <xdr:row>17</xdr:row>
      <xdr:rowOff>138218</xdr:rowOff>
    </xdr:to>
    <xdr:sp macro="" textlink="">
      <xdr:nvSpPr>
        <xdr:cNvPr id="466" name="楕円 465"/>
        <xdr:cNvSpPr/>
      </xdr:nvSpPr>
      <xdr:spPr>
        <a:xfrm>
          <a:off x="16129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122995</xdr:rowOff>
    </xdr:from>
    <xdr:ext cx="736600" cy="259045"/>
    <xdr:sp macro="" textlink="">
      <xdr:nvSpPr>
        <xdr:cNvPr id="467" name="テキスト ボックス 466"/>
        <xdr:cNvSpPr txBox="1"/>
      </xdr:nvSpPr>
      <xdr:spPr>
        <a:xfrm>
          <a:off x="15798800" y="303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145062</xdr:rowOff>
    </xdr:from>
    <xdr:to>
      <xdr:col>73</xdr:col>
      <xdr:colOff>44450</xdr:colOff>
      <xdr:row>17</xdr:row>
      <xdr:rowOff>75212</xdr:rowOff>
    </xdr:to>
    <xdr:sp macro="" textlink="">
      <xdr:nvSpPr>
        <xdr:cNvPr id="468" name="楕円 467"/>
        <xdr:cNvSpPr/>
      </xdr:nvSpPr>
      <xdr:spPr>
        <a:xfrm>
          <a:off x="152400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59989</xdr:rowOff>
    </xdr:from>
    <xdr:ext cx="762000" cy="259045"/>
    <xdr:sp macro="" textlink="">
      <xdr:nvSpPr>
        <xdr:cNvPr id="469" name="テキスト ボックス 468"/>
        <xdr:cNvSpPr txBox="1"/>
      </xdr:nvSpPr>
      <xdr:spPr>
        <a:xfrm>
          <a:off x="14909800" y="29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7126</xdr:rowOff>
    </xdr:from>
    <xdr:to>
      <xdr:col>68</xdr:col>
      <xdr:colOff>203200</xdr:colOff>
      <xdr:row>17</xdr:row>
      <xdr:rowOff>108726</xdr:rowOff>
    </xdr:to>
    <xdr:sp macro="" textlink="">
      <xdr:nvSpPr>
        <xdr:cNvPr id="470" name="楕円 469"/>
        <xdr:cNvSpPr/>
      </xdr:nvSpPr>
      <xdr:spPr>
        <a:xfrm>
          <a:off x="14351000" y="2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93503</xdr:rowOff>
    </xdr:from>
    <xdr:ext cx="762000" cy="259045"/>
    <xdr:sp macro="" textlink="">
      <xdr:nvSpPr>
        <xdr:cNvPr id="471" name="テキスト ボックス 470"/>
        <xdr:cNvSpPr txBox="1"/>
      </xdr:nvSpPr>
      <xdr:spPr>
        <a:xfrm>
          <a:off x="14020800" y="300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72" name="楕円 471"/>
        <xdr:cNvSpPr/>
      </xdr:nvSpPr>
      <xdr:spPr>
        <a:xfrm>
          <a:off x="13462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73" name="テキスト ボックス 472"/>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439,416
432,707
69.56
206,570,914
200,717,027
4,962,098
87,347,528
79,492,929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令和２年度の人件費総額については、前年度と比較して増加し、経常収支比率の人件費分は</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ポイント増加している。</a:t>
          </a:r>
        </a:p>
        <a:p>
          <a:r>
            <a:rPr lang="ja-JP" altLang="ja-JP" sz="1100">
              <a:solidFill>
                <a:schemeClr val="dk1"/>
              </a:solidFill>
              <a:effectLst/>
              <a:latin typeface="+mn-lt"/>
              <a:ea typeface="+mn-ea"/>
              <a:cs typeface="+mn-cs"/>
            </a:rPr>
            <a:t>　類似団体と比較し、近年高い水準を推移しているので、今後も、</a:t>
          </a:r>
          <a:r>
            <a:rPr lang="ja-JP" altLang="en-US" sz="1100">
              <a:solidFill>
                <a:schemeClr val="dk1"/>
              </a:solidFill>
              <a:effectLst/>
              <a:latin typeface="+mn-lt"/>
              <a:ea typeface="+mn-ea"/>
              <a:cs typeface="+mn-cs"/>
            </a:rPr>
            <a:t>定員管理基本方針</a:t>
          </a:r>
          <a:r>
            <a:rPr lang="en-US" altLang="ja-JP" sz="1100">
              <a:solidFill>
                <a:schemeClr val="dk1"/>
              </a:solidFill>
              <a:effectLst/>
              <a:latin typeface="+mn-lt"/>
              <a:ea typeface="+mn-ea"/>
              <a:cs typeface="+mn-cs"/>
            </a:rPr>
            <a:t>2024</a:t>
          </a:r>
          <a:r>
            <a:rPr lang="ja-JP" altLang="en-US" sz="1100">
              <a:solidFill>
                <a:schemeClr val="dk1"/>
              </a:solidFill>
              <a:effectLst/>
              <a:latin typeface="+mn-lt"/>
              <a:ea typeface="+mn-ea"/>
              <a:cs typeface="+mn-cs"/>
            </a:rPr>
            <a:t>の取り組みを</a:t>
          </a:r>
          <a:r>
            <a:rPr lang="ja-JP" altLang="ja-JP" sz="1100">
              <a:solidFill>
                <a:schemeClr val="dk1"/>
              </a:solidFill>
              <a:effectLst/>
              <a:latin typeface="+mn-lt"/>
              <a:ea typeface="+mn-ea"/>
              <a:cs typeface="+mn-cs"/>
            </a:rPr>
            <a:t>踏まえ、</a:t>
          </a:r>
          <a:r>
            <a:rPr lang="ja-JP" altLang="en-US" sz="1100">
              <a:solidFill>
                <a:schemeClr val="dk1"/>
              </a:solidFill>
              <a:effectLst/>
              <a:latin typeface="+mn-lt"/>
              <a:ea typeface="+mn-ea"/>
              <a:cs typeface="+mn-cs"/>
            </a:rPr>
            <a:t>総人件費の抑制を図り、</a:t>
          </a:r>
          <a:r>
            <a:rPr lang="ja-JP" altLang="ja-JP" sz="1100">
              <a:solidFill>
                <a:schemeClr val="dk1"/>
              </a:solidFill>
              <a:effectLst/>
              <a:latin typeface="+mn-lt"/>
              <a:ea typeface="+mn-ea"/>
              <a:cs typeface="+mn-cs"/>
            </a:rPr>
            <a:t>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107950</xdr:rowOff>
    </xdr:to>
    <xdr:cxnSp macro="">
      <xdr:nvCxnSpPr>
        <xdr:cNvPr id="66" name="直線コネクタ 65"/>
        <xdr:cNvCxnSpPr/>
      </xdr:nvCxnSpPr>
      <xdr:spPr>
        <a:xfrm>
          <a:off x="3987800" y="6725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39370</xdr:rowOff>
    </xdr:to>
    <xdr:cxnSp macro="">
      <xdr:nvCxnSpPr>
        <xdr:cNvPr id="69" name="直線コネクタ 68"/>
        <xdr:cNvCxnSpPr/>
      </xdr:nvCxnSpPr>
      <xdr:spPr>
        <a:xfrm>
          <a:off x="3098800" y="666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8890</xdr:rowOff>
    </xdr:to>
    <xdr:cxnSp macro="">
      <xdr:nvCxnSpPr>
        <xdr:cNvPr id="72" name="直線コネクタ 71"/>
        <xdr:cNvCxnSpPr/>
      </xdr:nvCxnSpPr>
      <xdr:spPr>
        <a:xfrm flipV="1">
          <a:off x="2209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77470</xdr:rowOff>
    </xdr:to>
    <xdr:cxnSp macro="">
      <xdr:nvCxnSpPr>
        <xdr:cNvPr id="75" name="直線コネクタ 74"/>
        <xdr:cNvCxnSpPr/>
      </xdr:nvCxnSpPr>
      <xdr:spPr>
        <a:xfrm flipV="1">
          <a:off x="1320800" y="669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平成</a:t>
          </a:r>
          <a:r>
            <a:rPr kumimoji="1" lang="en-US" altLang="ja-JP" sz="1100">
              <a:latin typeface="游ゴシック" panose="020B0400000000000000" pitchFamily="50" charset="-128"/>
              <a:ea typeface="游ゴシック" panose="020B0400000000000000" pitchFamily="50" charset="-128"/>
            </a:rPr>
            <a:t>28</a:t>
          </a:r>
          <a:r>
            <a:rPr kumimoji="1" lang="ja-JP" altLang="en-US" sz="1100">
              <a:latin typeface="游ゴシック" panose="020B0400000000000000" pitchFamily="50" charset="-128"/>
              <a:ea typeface="游ゴシック" panose="020B0400000000000000" pitchFamily="50" charset="-128"/>
            </a:rPr>
            <a:t>年度以降ほぼ横ばいで推移しており、令和２年度は金額も横ばいにはなっているが、繰出金等の増加により、相対的に物件費の割合が</a:t>
          </a:r>
          <a:r>
            <a:rPr kumimoji="1" lang="en-US" altLang="ja-JP" sz="1100">
              <a:latin typeface="游ゴシック" panose="020B0400000000000000" pitchFamily="50" charset="-128"/>
              <a:ea typeface="游ゴシック" panose="020B0400000000000000" pitchFamily="50" charset="-128"/>
            </a:rPr>
            <a:t>0.2</a:t>
          </a:r>
          <a:r>
            <a:rPr kumimoji="1" lang="ja-JP" altLang="en-US" sz="1100">
              <a:latin typeface="游ゴシック" panose="020B0400000000000000" pitchFamily="50" charset="-128"/>
              <a:ea typeface="游ゴシック" panose="020B0400000000000000" pitchFamily="50" charset="-128"/>
            </a:rPr>
            <a:t>ポイント減少した。</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引き続き、行財政改革等の取り組みを踏まえ、類似団体との同水準の維持に努める。</a:t>
          </a:r>
          <a:endParaRPr kumimoji="1" lang="en-US" altLang="ja-JP" sz="1100">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51562</xdr:rowOff>
    </xdr:from>
    <xdr:to>
      <xdr:col>82</xdr:col>
      <xdr:colOff>107950</xdr:colOff>
      <xdr:row>15</xdr:row>
      <xdr:rowOff>60706</xdr:rowOff>
    </xdr:to>
    <xdr:cxnSp macro="">
      <xdr:nvCxnSpPr>
        <xdr:cNvPr id="125" name="直線コネクタ 124"/>
        <xdr:cNvCxnSpPr/>
      </xdr:nvCxnSpPr>
      <xdr:spPr>
        <a:xfrm flipV="1">
          <a:off x="15671800" y="2623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60706</xdr:rowOff>
    </xdr:to>
    <xdr:cxnSp macro="">
      <xdr:nvCxnSpPr>
        <xdr:cNvPr id="128" name="直線コネクタ 127"/>
        <xdr:cNvCxnSpPr/>
      </xdr:nvCxnSpPr>
      <xdr:spPr>
        <a:xfrm>
          <a:off x="14782800" y="2609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74422</xdr:rowOff>
    </xdr:to>
    <xdr:cxnSp macro="">
      <xdr:nvCxnSpPr>
        <xdr:cNvPr id="131" name="直線コネクタ 130"/>
        <xdr:cNvCxnSpPr/>
      </xdr:nvCxnSpPr>
      <xdr:spPr>
        <a:xfrm flipV="1">
          <a:off x="13893800" y="2609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74422</xdr:rowOff>
    </xdr:to>
    <xdr:cxnSp macro="">
      <xdr:nvCxnSpPr>
        <xdr:cNvPr id="134" name="直線コネクタ 133"/>
        <xdr:cNvCxnSpPr/>
      </xdr:nvCxnSpPr>
      <xdr:spPr>
        <a:xfrm>
          <a:off x="13004800" y="2618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xdr:rowOff>
    </xdr:from>
    <xdr:to>
      <xdr:col>82</xdr:col>
      <xdr:colOff>158750</xdr:colOff>
      <xdr:row>15</xdr:row>
      <xdr:rowOff>102362</xdr:rowOff>
    </xdr:to>
    <xdr:sp macro="" textlink="">
      <xdr:nvSpPr>
        <xdr:cNvPr id="144" name="楕円 143"/>
        <xdr:cNvSpPr/>
      </xdr:nvSpPr>
      <xdr:spPr>
        <a:xfrm>
          <a:off x="164592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17289</xdr:rowOff>
    </xdr:from>
    <xdr:ext cx="762000" cy="259045"/>
    <xdr:sp macro="" textlink="">
      <xdr:nvSpPr>
        <xdr:cNvPr id="145" name="物件費該当値テキスト"/>
        <xdr:cNvSpPr txBox="1"/>
      </xdr:nvSpPr>
      <xdr:spPr>
        <a:xfrm>
          <a:off x="16598900" y="24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9906</xdr:rowOff>
    </xdr:from>
    <xdr:to>
      <xdr:col>78</xdr:col>
      <xdr:colOff>120650</xdr:colOff>
      <xdr:row>15</xdr:row>
      <xdr:rowOff>111506</xdr:rowOff>
    </xdr:to>
    <xdr:sp macro="" textlink="">
      <xdr:nvSpPr>
        <xdr:cNvPr id="146" name="楕円 145"/>
        <xdr:cNvSpPr/>
      </xdr:nvSpPr>
      <xdr:spPr>
        <a:xfrm>
          <a:off x="15621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121683</xdr:rowOff>
    </xdr:from>
    <xdr:ext cx="736600" cy="259045"/>
    <xdr:sp macro="" textlink="">
      <xdr:nvSpPr>
        <xdr:cNvPr id="147" name="テキスト ボックス 146"/>
        <xdr:cNvSpPr txBox="1"/>
      </xdr:nvSpPr>
      <xdr:spPr>
        <a:xfrm>
          <a:off x="15290800" y="235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8" name="楕円 147"/>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98823</xdr:rowOff>
    </xdr:from>
    <xdr:ext cx="762000" cy="259045"/>
    <xdr:sp macro="" textlink="">
      <xdr:nvSpPr>
        <xdr:cNvPr id="149" name="テキスト ボックス 148"/>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0" name="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扶助費の</a:t>
          </a:r>
          <a:r>
            <a:rPr lang="ja-JP" altLang="en-US" sz="1100">
              <a:solidFill>
                <a:schemeClr val="dk1"/>
              </a:solidFill>
              <a:effectLst/>
              <a:latin typeface="+mn-lt"/>
              <a:ea typeface="+mn-ea"/>
              <a:cs typeface="+mn-cs"/>
            </a:rPr>
            <a:t>経常収支比率は</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ポイント減少しているが、決算額</a:t>
          </a:r>
          <a:r>
            <a:rPr lang="ja-JP" altLang="ja-JP" sz="1100">
              <a:solidFill>
                <a:schemeClr val="dk1"/>
              </a:solidFill>
              <a:effectLst/>
              <a:latin typeface="+mn-lt"/>
              <a:ea typeface="+mn-ea"/>
              <a:cs typeface="+mn-cs"/>
            </a:rPr>
            <a:t>については、幼児教育・保育の無償化が通年となったことや生活困窮者自立支援事業など</a:t>
          </a:r>
          <a:r>
            <a:rPr lang="ja-JP" altLang="en-US" sz="1100">
              <a:solidFill>
                <a:schemeClr val="dk1"/>
              </a:solidFill>
              <a:effectLst/>
              <a:latin typeface="+mn-lt"/>
              <a:ea typeface="+mn-ea"/>
              <a:cs typeface="+mn-cs"/>
            </a:rPr>
            <a:t>を要因として</a:t>
          </a:r>
          <a:r>
            <a:rPr lang="ja-JP" altLang="ja-JP" sz="1100">
              <a:solidFill>
                <a:schemeClr val="dk1"/>
              </a:solidFill>
              <a:effectLst/>
              <a:latin typeface="+mn-lt"/>
              <a:ea typeface="+mn-ea"/>
              <a:cs typeface="+mn-cs"/>
            </a:rPr>
            <a:t>増加している。扶助費の増加は財政運営上大きな課題であるため、市民生活への影響を考慮し市単独事業の見直しや積極的な収入確保に努める。このほか本市は、超高齢化の進行が全国平均よりやや遅い傾向にあることから、子育て支援と合わせ、さらに増加が見込まれる社会保障関係費への対応が課題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50800</xdr:rowOff>
    </xdr:to>
    <xdr:cxnSp macro="">
      <xdr:nvCxnSpPr>
        <xdr:cNvPr id="186" name="直線コネクタ 185"/>
        <xdr:cNvCxnSpPr/>
      </xdr:nvCxnSpPr>
      <xdr:spPr>
        <a:xfrm flipV="1">
          <a:off x="3987800" y="1029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60</xdr:row>
      <xdr:rowOff>50800</xdr:rowOff>
    </xdr:to>
    <xdr:cxnSp macro="">
      <xdr:nvCxnSpPr>
        <xdr:cNvPr id="189" name="直線コネクタ 188"/>
        <xdr:cNvCxnSpPr/>
      </xdr:nvCxnSpPr>
      <xdr:spPr>
        <a:xfrm>
          <a:off x="3098800" y="10033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58</xdr:row>
      <xdr:rowOff>88900</xdr:rowOff>
    </xdr:to>
    <xdr:cxnSp macro="">
      <xdr:nvCxnSpPr>
        <xdr:cNvPr id="192" name="直線コネクタ 191"/>
        <xdr:cNvCxnSpPr/>
      </xdr:nvCxnSpPr>
      <xdr:spPr>
        <a:xfrm>
          <a:off x="2209800" y="9652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58</xdr:row>
      <xdr:rowOff>12700</xdr:rowOff>
    </xdr:to>
    <xdr:cxnSp macro="">
      <xdr:nvCxnSpPr>
        <xdr:cNvPr id="195" name="直線コネクタ 194"/>
        <xdr:cNvCxnSpPr/>
      </xdr:nvCxnSpPr>
      <xdr:spPr>
        <a:xfrm flipV="1">
          <a:off x="1320800" y="9652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5" name="楕円 204"/>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6"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7" name="楕円 206"/>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8" name="テキスト ボックス 207"/>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9" name="楕円 208"/>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0" name="テキスト ボックス 209"/>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1" name="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2" name="テキスト ボックス 211"/>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その他の経常収支比率については、国民健康保険事業費や介護保険事業費などの特別会計への繰出金が増加したことなどにより</a:t>
          </a:r>
          <a:r>
            <a:rPr kumimoji="1" lang="en-US" altLang="ja-JP" sz="1100">
              <a:latin typeface="游ゴシック" panose="020B0400000000000000" pitchFamily="50" charset="-128"/>
              <a:ea typeface="游ゴシック" panose="020B0400000000000000" pitchFamily="50" charset="-128"/>
            </a:rPr>
            <a:t>2.1</a:t>
          </a:r>
          <a:r>
            <a:rPr kumimoji="1" lang="ja-JP" altLang="en-US" sz="1100">
              <a:latin typeface="游ゴシック" panose="020B0400000000000000" pitchFamily="50" charset="-128"/>
              <a:ea typeface="游ゴシック" panose="020B0400000000000000" pitchFamily="50" charset="-128"/>
            </a:rPr>
            <a:t>ポイント</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増加し、類似団体内の平均に近い数値となったが依然として下回っている。</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146050</xdr:rowOff>
    </xdr:to>
    <xdr:cxnSp macro="">
      <xdr:nvCxnSpPr>
        <xdr:cNvPr id="247" name="直線コネクタ 246"/>
        <xdr:cNvCxnSpPr/>
      </xdr:nvCxnSpPr>
      <xdr:spPr>
        <a:xfrm>
          <a:off x="15671800" y="96520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63500</xdr:rowOff>
    </xdr:to>
    <xdr:cxnSp macro="">
      <xdr:nvCxnSpPr>
        <xdr:cNvPr id="250" name="直線コネクタ 249"/>
        <xdr:cNvCxnSpPr/>
      </xdr:nvCxnSpPr>
      <xdr:spPr>
        <a:xfrm flipV="1">
          <a:off x="14782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56</xdr:row>
      <xdr:rowOff>63500</xdr:rowOff>
    </xdr:to>
    <xdr:cxnSp macro="">
      <xdr:nvCxnSpPr>
        <xdr:cNvPr id="253" name="直線コネクタ 252"/>
        <xdr:cNvCxnSpPr/>
      </xdr:nvCxnSpPr>
      <xdr:spPr>
        <a:xfrm>
          <a:off x="13893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63500</xdr:rowOff>
    </xdr:to>
    <xdr:cxnSp macro="">
      <xdr:nvCxnSpPr>
        <xdr:cNvPr id="256" name="直線コネクタ 255"/>
        <xdr:cNvCxnSpPr/>
      </xdr:nvCxnSpPr>
      <xdr:spPr>
        <a:xfrm>
          <a:off x="13004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6" name="楕円 265"/>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67"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8" name="楕円 267"/>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9" name="テキスト ボックス 268"/>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xdr:rowOff>
    </xdr:from>
    <xdr:to>
      <xdr:col>74</xdr:col>
      <xdr:colOff>31750</xdr:colOff>
      <xdr:row>56</xdr:row>
      <xdr:rowOff>114300</xdr:rowOff>
    </xdr:to>
    <xdr:sp macro="" textlink="">
      <xdr:nvSpPr>
        <xdr:cNvPr id="270" name="楕円 269"/>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71" name="テキスト ボックス 270"/>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2" name="楕円 271"/>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3" name="テキスト ボックス 272"/>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74" name="楕円 273"/>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75" name="テキスト ボックス 274"/>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補助費等については、放課後児童健全育成事業や法人立保育所運営費等助成事業などにより経常一般財源額は増となっているが、</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比率は</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０ポイントとなり前年度と変わらなかったため、類似団体を下回ることになった。</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99786</xdr:rowOff>
    </xdr:from>
    <xdr:to>
      <xdr:col>82</xdr:col>
      <xdr:colOff>107950</xdr:colOff>
      <xdr:row>36</xdr:row>
      <xdr:rowOff>99786</xdr:rowOff>
    </xdr:to>
    <xdr:cxnSp macro="">
      <xdr:nvCxnSpPr>
        <xdr:cNvPr id="310" name="直線コネクタ 309"/>
        <xdr:cNvCxnSpPr/>
      </xdr:nvCxnSpPr>
      <xdr:spPr>
        <a:xfrm>
          <a:off x="15671800" y="6271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99786</xdr:rowOff>
    </xdr:from>
    <xdr:to>
      <xdr:col>78</xdr:col>
      <xdr:colOff>69850</xdr:colOff>
      <xdr:row>36</xdr:row>
      <xdr:rowOff>165100</xdr:rowOff>
    </xdr:to>
    <xdr:cxnSp macro="">
      <xdr:nvCxnSpPr>
        <xdr:cNvPr id="313" name="直線コネクタ 312"/>
        <xdr:cNvCxnSpPr/>
      </xdr:nvCxnSpPr>
      <xdr:spPr>
        <a:xfrm flipV="1">
          <a:off x="14782800" y="627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15422</xdr:rowOff>
    </xdr:to>
    <xdr:cxnSp macro="">
      <xdr:nvCxnSpPr>
        <xdr:cNvPr id="316" name="直線コネクタ 315"/>
        <xdr:cNvCxnSpPr/>
      </xdr:nvCxnSpPr>
      <xdr:spPr>
        <a:xfrm flipV="1">
          <a:off x="13893800" y="6337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15422</xdr:rowOff>
    </xdr:from>
    <xdr:to>
      <xdr:col>69</xdr:col>
      <xdr:colOff>92075</xdr:colOff>
      <xdr:row>37</xdr:row>
      <xdr:rowOff>58964</xdr:rowOff>
    </xdr:to>
    <xdr:cxnSp macro="">
      <xdr:nvCxnSpPr>
        <xdr:cNvPr id="319" name="直線コネクタ 318"/>
        <xdr:cNvCxnSpPr/>
      </xdr:nvCxnSpPr>
      <xdr:spPr>
        <a:xfrm flipV="1">
          <a:off x="13004800" y="6359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48986</xdr:rowOff>
    </xdr:from>
    <xdr:to>
      <xdr:col>82</xdr:col>
      <xdr:colOff>158750</xdr:colOff>
      <xdr:row>36</xdr:row>
      <xdr:rowOff>150586</xdr:rowOff>
    </xdr:to>
    <xdr:sp macro="" textlink="">
      <xdr:nvSpPr>
        <xdr:cNvPr id="329" name="楕円 328"/>
        <xdr:cNvSpPr/>
      </xdr:nvSpPr>
      <xdr:spPr>
        <a:xfrm>
          <a:off x="16459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65513</xdr:rowOff>
    </xdr:from>
    <xdr:ext cx="762000" cy="259045"/>
    <xdr:sp macro="" textlink="">
      <xdr:nvSpPr>
        <xdr:cNvPr id="330" name="補助費等該当値テキスト"/>
        <xdr:cNvSpPr txBox="1"/>
      </xdr:nvSpPr>
      <xdr:spPr>
        <a:xfrm>
          <a:off x="16598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48986</xdr:rowOff>
    </xdr:from>
    <xdr:to>
      <xdr:col>78</xdr:col>
      <xdr:colOff>120650</xdr:colOff>
      <xdr:row>36</xdr:row>
      <xdr:rowOff>150586</xdr:rowOff>
    </xdr:to>
    <xdr:sp macro="" textlink="">
      <xdr:nvSpPr>
        <xdr:cNvPr id="331" name="楕円 330"/>
        <xdr:cNvSpPr/>
      </xdr:nvSpPr>
      <xdr:spPr>
        <a:xfrm>
          <a:off x="15621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32" name="テキスト ボックス 331"/>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3" name="楕円 332"/>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4" name="テキスト ボックス 333"/>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136072</xdr:rowOff>
    </xdr:from>
    <xdr:to>
      <xdr:col>69</xdr:col>
      <xdr:colOff>142875</xdr:colOff>
      <xdr:row>37</xdr:row>
      <xdr:rowOff>66222</xdr:rowOff>
    </xdr:to>
    <xdr:sp macro="" textlink="">
      <xdr:nvSpPr>
        <xdr:cNvPr id="335" name="楕円 334"/>
        <xdr:cNvSpPr/>
      </xdr:nvSpPr>
      <xdr:spPr>
        <a:xfrm>
          <a:off x="13843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36" name="テキスト ボックス 335"/>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8164</xdr:rowOff>
    </xdr:from>
    <xdr:to>
      <xdr:col>65</xdr:col>
      <xdr:colOff>53975</xdr:colOff>
      <xdr:row>37</xdr:row>
      <xdr:rowOff>109764</xdr:rowOff>
    </xdr:to>
    <xdr:sp macro="" textlink="">
      <xdr:nvSpPr>
        <xdr:cNvPr id="337" name="楕円 336"/>
        <xdr:cNvSpPr/>
      </xdr:nvSpPr>
      <xdr:spPr>
        <a:xfrm>
          <a:off x="12954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94542</xdr:rowOff>
    </xdr:from>
    <xdr:ext cx="762000" cy="259045"/>
    <xdr:sp macro="" textlink="">
      <xdr:nvSpPr>
        <xdr:cNvPr id="338" name="テキスト ボックス 337"/>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游ゴシック Medium" panose="020B0500000000000000" pitchFamily="50" charset="-128"/>
              <a:ea typeface="游ゴシック Medium" panose="020B0500000000000000" pitchFamily="50" charset="-128"/>
            </a:rPr>
            <a:t>　令和２年度は、分母である標準財政規模が増加したものの、分子となる元利償還金の増加により、</a:t>
          </a:r>
          <a:r>
            <a:rPr kumimoji="1" lang="en-US" altLang="ja-JP" sz="1100" baseline="0">
              <a:latin typeface="游ゴシック Medium" panose="020B0500000000000000" pitchFamily="50" charset="-128"/>
              <a:ea typeface="游ゴシック Medium" panose="020B0500000000000000" pitchFamily="50" charset="-128"/>
            </a:rPr>
            <a:t>0.1</a:t>
          </a:r>
          <a:r>
            <a:rPr kumimoji="1" lang="ja-JP" altLang="en-US" sz="1100" baseline="0">
              <a:latin typeface="游ゴシック Medium" panose="020B0500000000000000" pitchFamily="50" charset="-128"/>
              <a:ea typeface="游ゴシック Medium" panose="020B0500000000000000" pitchFamily="50" charset="-128"/>
            </a:rPr>
            <a:t>ポイント増加している。</a:t>
          </a:r>
          <a:endParaRPr kumimoji="1" lang="en-US" altLang="ja-JP" sz="1100" baseline="0">
            <a:latin typeface="游ゴシック Medium" panose="020B0500000000000000" pitchFamily="50" charset="-128"/>
            <a:ea typeface="游ゴシック Medium" panose="020B0500000000000000" pitchFamily="50" charset="-128"/>
          </a:endParaRPr>
        </a:p>
        <a:p>
          <a:r>
            <a:rPr kumimoji="1" lang="ja-JP" altLang="en-US" sz="1100" baseline="0">
              <a:latin typeface="游ゴシック Medium" panose="020B0500000000000000" pitchFamily="50" charset="-128"/>
              <a:ea typeface="游ゴシック Medium" panose="020B0500000000000000" pitchFamily="50" charset="-128"/>
            </a:rPr>
            <a:t>　元利償還金については平成２９年度から増加しており、今後も公共施設再整備や都市基盤整備により、借入額及び償還額の増加が想定されることから、借入に際しては、中長期的な視点に立って適正な地方債の発行水準を見極めた借入に努める。</a:t>
          </a:r>
          <a:endParaRPr kumimoji="1" lang="ja-JP" altLang="en-US" sz="1100">
            <a:latin typeface="游ゴシック Medium" panose="020B0500000000000000" pitchFamily="50" charset="-128"/>
            <a:ea typeface="游ゴシック Medium" panose="020B05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46990</xdr:rowOff>
    </xdr:to>
    <xdr:cxnSp macro="">
      <xdr:nvCxnSpPr>
        <xdr:cNvPr id="371" name="直線コネクタ 370"/>
        <xdr:cNvCxnSpPr/>
      </xdr:nvCxnSpPr>
      <xdr:spPr>
        <a:xfrm>
          <a:off x="3987800" y="12898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39370</xdr:rowOff>
    </xdr:to>
    <xdr:cxnSp macro="">
      <xdr:nvCxnSpPr>
        <xdr:cNvPr id="374" name="直線コネクタ 373"/>
        <xdr:cNvCxnSpPr/>
      </xdr:nvCxnSpPr>
      <xdr:spPr>
        <a:xfrm>
          <a:off x="3098800" y="1289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31750</xdr:rowOff>
    </xdr:to>
    <xdr:cxnSp macro="">
      <xdr:nvCxnSpPr>
        <xdr:cNvPr id="377" name="直線コネクタ 376"/>
        <xdr:cNvCxnSpPr/>
      </xdr:nvCxnSpPr>
      <xdr:spPr>
        <a:xfrm>
          <a:off x="2209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31750</xdr:rowOff>
    </xdr:to>
    <xdr:cxnSp macro="">
      <xdr:nvCxnSpPr>
        <xdr:cNvPr id="380" name="直線コネクタ 379"/>
        <xdr:cNvCxnSpPr/>
      </xdr:nvCxnSpPr>
      <xdr:spPr>
        <a:xfrm flipV="1">
          <a:off x="1320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0" name="楕円 389"/>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1"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2" name="楕円 391"/>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3" name="テキスト ボックス 392"/>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4" name="楕円 393"/>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5" name="テキスト ボックス 394"/>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6" name="楕円 395"/>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7" name="テキスト ボックス 396"/>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8" name="楕円 397"/>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9" name="テキスト ボックス 398"/>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平成２９年度から増傾向が続いており、令和２年度は人件費や繰出金の増などにより、前年度と比べて</a:t>
          </a:r>
          <a:r>
            <a:rPr kumimoji="1" lang="en-US" altLang="ja-JP" sz="1100">
              <a:latin typeface="游ゴシック" panose="020B0400000000000000" pitchFamily="50" charset="-128"/>
              <a:ea typeface="游ゴシック" panose="020B0400000000000000" pitchFamily="50" charset="-128"/>
            </a:rPr>
            <a:t>2.6</a:t>
          </a:r>
          <a:r>
            <a:rPr kumimoji="1" lang="ja-JP" altLang="en-US" sz="1100">
              <a:latin typeface="游ゴシック" panose="020B0400000000000000" pitchFamily="50" charset="-128"/>
              <a:ea typeface="游ゴシック" panose="020B0400000000000000" pitchFamily="50" charset="-128"/>
            </a:rPr>
            <a:t>ポイント増加し、類似団体平均を大きく上回ることとなった。</a:t>
          </a:r>
          <a:endParaRPr kumimoji="1" lang="en-US" altLang="ja-JP" sz="1100">
            <a:latin typeface="游ゴシック" panose="020B0400000000000000" pitchFamily="50" charset="-128"/>
            <a:ea typeface="游ゴシック" panose="020B0400000000000000"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游ゴシック" panose="020B0400000000000000" pitchFamily="50" charset="-128"/>
              <a:ea typeface="游ゴシック" panose="020B0400000000000000" pitchFamily="50" charset="-128"/>
            </a:rPr>
            <a:t>今後も</a:t>
          </a:r>
          <a:r>
            <a:rPr kumimoji="1" lang="ja-JP" altLang="ja-JP" sz="1100">
              <a:solidFill>
                <a:schemeClr val="dk1"/>
              </a:solidFill>
              <a:effectLst/>
              <a:latin typeface="+mn-lt"/>
              <a:ea typeface="+mn-ea"/>
              <a:cs typeface="+mn-cs"/>
            </a:rPr>
            <a:t>新型コロナウイルス感染症の感染状況を踏まえた対応をするとともに、</a:t>
          </a:r>
          <a:r>
            <a:rPr kumimoji="1" lang="ja-JP" altLang="en-US" sz="1100">
              <a:solidFill>
                <a:schemeClr val="dk1"/>
              </a:solidFill>
              <a:effectLst/>
              <a:latin typeface="+mn-lt"/>
              <a:ea typeface="+mn-ea"/>
              <a:cs typeface="+mn-cs"/>
            </a:rPr>
            <a:t>財政の硬直化に留意する必要がある。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130811</xdr:rowOff>
    </xdr:to>
    <xdr:cxnSp macro="">
      <xdr:nvCxnSpPr>
        <xdr:cNvPr id="432" name="直線コネクタ 431"/>
        <xdr:cNvCxnSpPr/>
      </xdr:nvCxnSpPr>
      <xdr:spPr>
        <a:xfrm>
          <a:off x="15671800" y="134772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104139</xdr:rowOff>
    </xdr:to>
    <xdr:cxnSp macro="">
      <xdr:nvCxnSpPr>
        <xdr:cNvPr id="435" name="直線コネクタ 434"/>
        <xdr:cNvCxnSpPr/>
      </xdr:nvCxnSpPr>
      <xdr:spPr>
        <a:xfrm>
          <a:off x="14782800" y="133096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107950</xdr:rowOff>
    </xdr:to>
    <xdr:cxnSp macro="">
      <xdr:nvCxnSpPr>
        <xdr:cNvPr id="438" name="直線コネクタ 437"/>
        <xdr:cNvCxnSpPr/>
      </xdr:nvCxnSpPr>
      <xdr:spPr>
        <a:xfrm>
          <a:off x="13893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78</xdr:row>
      <xdr:rowOff>50800</xdr:rowOff>
    </xdr:to>
    <xdr:cxnSp macro="">
      <xdr:nvCxnSpPr>
        <xdr:cNvPr id="441" name="直線コネクタ 440"/>
        <xdr:cNvCxnSpPr/>
      </xdr:nvCxnSpPr>
      <xdr:spPr>
        <a:xfrm flipV="1">
          <a:off x="13004800" y="1326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80011</xdr:rowOff>
    </xdr:from>
    <xdr:to>
      <xdr:col>82</xdr:col>
      <xdr:colOff>158750</xdr:colOff>
      <xdr:row>80</xdr:row>
      <xdr:rowOff>10161</xdr:rowOff>
    </xdr:to>
    <xdr:sp macro="" textlink="">
      <xdr:nvSpPr>
        <xdr:cNvPr id="451" name="楕円 450"/>
        <xdr:cNvSpPr/>
      </xdr:nvSpPr>
      <xdr:spPr>
        <a:xfrm>
          <a:off x="16459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52088</xdr:rowOff>
    </xdr:from>
    <xdr:ext cx="762000" cy="259045"/>
    <xdr:sp macro="" textlink="">
      <xdr:nvSpPr>
        <xdr:cNvPr id="452" name="公債費以外該当値テキスト"/>
        <xdr:cNvSpPr txBox="1"/>
      </xdr:nvSpPr>
      <xdr:spPr>
        <a:xfrm>
          <a:off x="16598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3" name="楕円 452"/>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4" name="テキスト ボックス 453"/>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5" name="楕円 454"/>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56" name="テキスト ボックス 455"/>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57" name="楕円 456"/>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58" name="テキスト ボックス 457"/>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9" name="楕円 458"/>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60" name="テキスト ボックス 459"/>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162326</xdr:rowOff>
    </xdr:from>
    <xdr:to>
      <xdr:col>29</xdr:col>
      <xdr:colOff>127000</xdr:colOff>
      <xdr:row>16</xdr:row>
      <xdr:rowOff>24252</xdr:rowOff>
    </xdr:to>
    <xdr:cxnSp macro="">
      <xdr:nvCxnSpPr>
        <xdr:cNvPr id="48" name="直線コネクタ 47"/>
        <xdr:cNvCxnSpPr/>
      </xdr:nvCxnSpPr>
      <xdr:spPr bwMode="auto">
        <a:xfrm flipV="1">
          <a:off x="5003800" y="2781701"/>
          <a:ext cx="6477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24252</xdr:rowOff>
    </xdr:from>
    <xdr:to>
      <xdr:col>26</xdr:col>
      <xdr:colOff>50800</xdr:colOff>
      <xdr:row>16</xdr:row>
      <xdr:rowOff>53147</xdr:rowOff>
    </xdr:to>
    <xdr:cxnSp macro="">
      <xdr:nvCxnSpPr>
        <xdr:cNvPr id="51" name="直線コネクタ 50"/>
        <xdr:cNvCxnSpPr/>
      </xdr:nvCxnSpPr>
      <xdr:spPr bwMode="auto">
        <a:xfrm flipV="1">
          <a:off x="4305300" y="2815077"/>
          <a:ext cx="6985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50175</xdr:rowOff>
    </xdr:from>
    <xdr:to>
      <xdr:col>22</xdr:col>
      <xdr:colOff>114300</xdr:colOff>
      <xdr:row>16</xdr:row>
      <xdr:rowOff>53147</xdr:rowOff>
    </xdr:to>
    <xdr:cxnSp macro="">
      <xdr:nvCxnSpPr>
        <xdr:cNvPr id="54" name="直線コネクタ 53"/>
        <xdr:cNvCxnSpPr/>
      </xdr:nvCxnSpPr>
      <xdr:spPr bwMode="auto">
        <a:xfrm>
          <a:off x="3606800" y="2841000"/>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50175</xdr:rowOff>
    </xdr:from>
    <xdr:to>
      <xdr:col>18</xdr:col>
      <xdr:colOff>177800</xdr:colOff>
      <xdr:row>16</xdr:row>
      <xdr:rowOff>56850</xdr:rowOff>
    </xdr:to>
    <xdr:cxnSp macro="">
      <xdr:nvCxnSpPr>
        <xdr:cNvPr id="57" name="直線コネクタ 56"/>
        <xdr:cNvCxnSpPr/>
      </xdr:nvCxnSpPr>
      <xdr:spPr bwMode="auto">
        <a:xfrm flipV="1">
          <a:off x="2908300" y="2841000"/>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111526</xdr:rowOff>
    </xdr:from>
    <xdr:to>
      <xdr:col>29</xdr:col>
      <xdr:colOff>177800</xdr:colOff>
      <xdr:row>16</xdr:row>
      <xdr:rowOff>41676</xdr:rowOff>
    </xdr:to>
    <xdr:sp macro="" textlink="">
      <xdr:nvSpPr>
        <xdr:cNvPr id="67" name="楕円 66"/>
        <xdr:cNvSpPr/>
      </xdr:nvSpPr>
      <xdr:spPr bwMode="auto">
        <a:xfrm>
          <a:off x="5600700" y="273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128053</xdr:rowOff>
    </xdr:from>
    <xdr:ext cx="762000" cy="259045"/>
    <xdr:sp macro="" textlink="">
      <xdr:nvSpPr>
        <xdr:cNvPr id="68" name="人口1人当たり決算額の推移該当値テキスト130"/>
        <xdr:cNvSpPr txBox="1"/>
      </xdr:nvSpPr>
      <xdr:spPr>
        <a:xfrm>
          <a:off x="5740400" y="257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144902</xdr:rowOff>
    </xdr:from>
    <xdr:to>
      <xdr:col>26</xdr:col>
      <xdr:colOff>101600</xdr:colOff>
      <xdr:row>16</xdr:row>
      <xdr:rowOff>75052</xdr:rowOff>
    </xdr:to>
    <xdr:sp macro="" textlink="">
      <xdr:nvSpPr>
        <xdr:cNvPr id="69" name="楕円 68"/>
        <xdr:cNvSpPr/>
      </xdr:nvSpPr>
      <xdr:spPr bwMode="auto">
        <a:xfrm>
          <a:off x="4953000" y="276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85229</xdr:rowOff>
    </xdr:from>
    <xdr:ext cx="736600" cy="259045"/>
    <xdr:sp macro="" textlink="">
      <xdr:nvSpPr>
        <xdr:cNvPr id="70" name="テキスト ボックス 69"/>
        <xdr:cNvSpPr txBox="1"/>
      </xdr:nvSpPr>
      <xdr:spPr>
        <a:xfrm>
          <a:off x="4622800" y="253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2347</xdr:rowOff>
    </xdr:from>
    <xdr:to>
      <xdr:col>22</xdr:col>
      <xdr:colOff>165100</xdr:colOff>
      <xdr:row>16</xdr:row>
      <xdr:rowOff>103947</xdr:rowOff>
    </xdr:to>
    <xdr:sp macro="" textlink="">
      <xdr:nvSpPr>
        <xdr:cNvPr id="71" name="楕円 70"/>
        <xdr:cNvSpPr/>
      </xdr:nvSpPr>
      <xdr:spPr bwMode="auto">
        <a:xfrm>
          <a:off x="4254500" y="2793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114124</xdr:rowOff>
    </xdr:from>
    <xdr:ext cx="762000" cy="259045"/>
    <xdr:sp macro="" textlink="">
      <xdr:nvSpPr>
        <xdr:cNvPr id="72" name="テキスト ボックス 71"/>
        <xdr:cNvSpPr txBox="1"/>
      </xdr:nvSpPr>
      <xdr:spPr>
        <a:xfrm>
          <a:off x="3924300" y="256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170825</xdr:rowOff>
    </xdr:from>
    <xdr:to>
      <xdr:col>19</xdr:col>
      <xdr:colOff>38100</xdr:colOff>
      <xdr:row>16</xdr:row>
      <xdr:rowOff>100975</xdr:rowOff>
    </xdr:to>
    <xdr:sp macro="" textlink="">
      <xdr:nvSpPr>
        <xdr:cNvPr id="73" name="楕円 72"/>
        <xdr:cNvSpPr/>
      </xdr:nvSpPr>
      <xdr:spPr bwMode="auto">
        <a:xfrm>
          <a:off x="3556000" y="279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111152</xdr:rowOff>
    </xdr:from>
    <xdr:ext cx="762000" cy="259045"/>
    <xdr:sp macro="" textlink="">
      <xdr:nvSpPr>
        <xdr:cNvPr id="74" name="テキスト ボックス 73"/>
        <xdr:cNvSpPr txBox="1"/>
      </xdr:nvSpPr>
      <xdr:spPr>
        <a:xfrm>
          <a:off x="3225800" y="25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6050</xdr:rowOff>
    </xdr:from>
    <xdr:to>
      <xdr:col>15</xdr:col>
      <xdr:colOff>101600</xdr:colOff>
      <xdr:row>16</xdr:row>
      <xdr:rowOff>107650</xdr:rowOff>
    </xdr:to>
    <xdr:sp macro="" textlink="">
      <xdr:nvSpPr>
        <xdr:cNvPr id="75" name="楕円 74"/>
        <xdr:cNvSpPr/>
      </xdr:nvSpPr>
      <xdr:spPr bwMode="auto">
        <a:xfrm>
          <a:off x="2857500" y="279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117827</xdr:rowOff>
    </xdr:from>
    <xdr:ext cx="762000" cy="259045"/>
    <xdr:sp macro="" textlink="">
      <xdr:nvSpPr>
        <xdr:cNvPr id="76" name="テキスト ボックス 75"/>
        <xdr:cNvSpPr txBox="1"/>
      </xdr:nvSpPr>
      <xdr:spPr>
        <a:xfrm>
          <a:off x="2527300" y="25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284391</xdr:rowOff>
    </xdr:from>
    <xdr:to>
      <xdr:col>29</xdr:col>
      <xdr:colOff>127000</xdr:colOff>
      <xdr:row>36</xdr:row>
      <xdr:rowOff>17120</xdr:rowOff>
    </xdr:to>
    <xdr:cxnSp macro="">
      <xdr:nvCxnSpPr>
        <xdr:cNvPr id="109" name="直線コネクタ 108"/>
        <xdr:cNvCxnSpPr/>
      </xdr:nvCxnSpPr>
      <xdr:spPr bwMode="auto">
        <a:xfrm flipV="1">
          <a:off x="5003800" y="6894741"/>
          <a:ext cx="647700" cy="7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269168</xdr:rowOff>
    </xdr:from>
    <xdr:ext cx="762000" cy="259045"/>
    <xdr:sp macro="" textlink="">
      <xdr:nvSpPr>
        <xdr:cNvPr id="110" name="人口1人当たり決算額の推移平均値テキスト445"/>
        <xdr:cNvSpPr txBox="1"/>
      </xdr:nvSpPr>
      <xdr:spPr>
        <a:xfrm>
          <a:off x="5740400" y="6879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17120</xdr:rowOff>
    </xdr:from>
    <xdr:to>
      <xdr:col>26</xdr:col>
      <xdr:colOff>50800</xdr:colOff>
      <xdr:row>36</xdr:row>
      <xdr:rowOff>34265</xdr:rowOff>
    </xdr:to>
    <xdr:cxnSp macro="">
      <xdr:nvCxnSpPr>
        <xdr:cNvPr id="112" name="直線コネクタ 111"/>
        <xdr:cNvCxnSpPr/>
      </xdr:nvCxnSpPr>
      <xdr:spPr bwMode="auto">
        <a:xfrm flipV="1">
          <a:off x="4305300" y="6970370"/>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34265</xdr:rowOff>
    </xdr:from>
    <xdr:to>
      <xdr:col>22</xdr:col>
      <xdr:colOff>114300</xdr:colOff>
      <xdr:row>36</xdr:row>
      <xdr:rowOff>126886</xdr:rowOff>
    </xdr:to>
    <xdr:cxnSp macro="">
      <xdr:nvCxnSpPr>
        <xdr:cNvPr id="115" name="直線コネクタ 114"/>
        <xdr:cNvCxnSpPr/>
      </xdr:nvCxnSpPr>
      <xdr:spPr bwMode="auto">
        <a:xfrm flipV="1">
          <a:off x="3606800" y="6987515"/>
          <a:ext cx="698500" cy="9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126886</xdr:rowOff>
    </xdr:from>
    <xdr:to>
      <xdr:col>18</xdr:col>
      <xdr:colOff>177800</xdr:colOff>
      <xdr:row>36</xdr:row>
      <xdr:rowOff>168377</xdr:rowOff>
    </xdr:to>
    <xdr:cxnSp macro="">
      <xdr:nvCxnSpPr>
        <xdr:cNvPr id="118" name="直線コネクタ 117"/>
        <xdr:cNvCxnSpPr/>
      </xdr:nvCxnSpPr>
      <xdr:spPr bwMode="auto">
        <a:xfrm flipV="1">
          <a:off x="2908300" y="7080136"/>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233591</xdr:rowOff>
    </xdr:from>
    <xdr:to>
      <xdr:col>29</xdr:col>
      <xdr:colOff>177800</xdr:colOff>
      <xdr:row>35</xdr:row>
      <xdr:rowOff>335191</xdr:rowOff>
    </xdr:to>
    <xdr:sp macro="" textlink="">
      <xdr:nvSpPr>
        <xdr:cNvPr id="128" name="楕円 127"/>
        <xdr:cNvSpPr/>
      </xdr:nvSpPr>
      <xdr:spPr bwMode="auto">
        <a:xfrm>
          <a:off x="5600700" y="6843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78668</xdr:rowOff>
    </xdr:from>
    <xdr:ext cx="762000" cy="259045"/>
    <xdr:sp macro="" textlink="">
      <xdr:nvSpPr>
        <xdr:cNvPr id="129" name="人口1人当たり決算額の推移該当値テキスト445"/>
        <xdr:cNvSpPr txBox="1"/>
      </xdr:nvSpPr>
      <xdr:spPr>
        <a:xfrm>
          <a:off x="5740400" y="668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309220</xdr:rowOff>
    </xdr:from>
    <xdr:to>
      <xdr:col>26</xdr:col>
      <xdr:colOff>101600</xdr:colOff>
      <xdr:row>36</xdr:row>
      <xdr:rowOff>67920</xdr:rowOff>
    </xdr:to>
    <xdr:sp macro="" textlink="">
      <xdr:nvSpPr>
        <xdr:cNvPr id="130" name="楕円 129"/>
        <xdr:cNvSpPr/>
      </xdr:nvSpPr>
      <xdr:spPr bwMode="auto">
        <a:xfrm>
          <a:off x="4953000" y="691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52697</xdr:rowOff>
    </xdr:from>
    <xdr:ext cx="736600" cy="259045"/>
    <xdr:sp macro="" textlink="">
      <xdr:nvSpPr>
        <xdr:cNvPr id="131" name="テキスト ボックス 130"/>
        <xdr:cNvSpPr txBox="1"/>
      </xdr:nvSpPr>
      <xdr:spPr>
        <a:xfrm>
          <a:off x="4622800" y="700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326365</xdr:rowOff>
    </xdr:from>
    <xdr:to>
      <xdr:col>22</xdr:col>
      <xdr:colOff>165100</xdr:colOff>
      <xdr:row>36</xdr:row>
      <xdr:rowOff>85065</xdr:rowOff>
    </xdr:to>
    <xdr:sp macro="" textlink="">
      <xdr:nvSpPr>
        <xdr:cNvPr id="132" name="楕円 131"/>
        <xdr:cNvSpPr/>
      </xdr:nvSpPr>
      <xdr:spPr bwMode="auto">
        <a:xfrm>
          <a:off x="4254500" y="693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69842</xdr:rowOff>
    </xdr:from>
    <xdr:ext cx="762000" cy="259045"/>
    <xdr:sp macro="" textlink="">
      <xdr:nvSpPr>
        <xdr:cNvPr id="133" name="テキスト ボックス 132"/>
        <xdr:cNvSpPr txBox="1"/>
      </xdr:nvSpPr>
      <xdr:spPr>
        <a:xfrm>
          <a:off x="3924300" y="702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76086</xdr:rowOff>
    </xdr:from>
    <xdr:to>
      <xdr:col>19</xdr:col>
      <xdr:colOff>38100</xdr:colOff>
      <xdr:row>37</xdr:row>
      <xdr:rowOff>6236</xdr:rowOff>
    </xdr:to>
    <xdr:sp macro="" textlink="">
      <xdr:nvSpPr>
        <xdr:cNvPr id="134" name="楕円 133"/>
        <xdr:cNvSpPr/>
      </xdr:nvSpPr>
      <xdr:spPr bwMode="auto">
        <a:xfrm>
          <a:off x="3556000" y="702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162463</xdr:rowOff>
    </xdr:from>
    <xdr:ext cx="762000" cy="259045"/>
    <xdr:sp macro="" textlink="">
      <xdr:nvSpPr>
        <xdr:cNvPr id="135" name="テキスト ボックス 134"/>
        <xdr:cNvSpPr txBox="1"/>
      </xdr:nvSpPr>
      <xdr:spPr>
        <a:xfrm>
          <a:off x="3225800" y="71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117577</xdr:rowOff>
    </xdr:from>
    <xdr:to>
      <xdr:col>15</xdr:col>
      <xdr:colOff>101600</xdr:colOff>
      <xdr:row>37</xdr:row>
      <xdr:rowOff>47727</xdr:rowOff>
    </xdr:to>
    <xdr:sp macro="" textlink="">
      <xdr:nvSpPr>
        <xdr:cNvPr id="136" name="楕円 135"/>
        <xdr:cNvSpPr/>
      </xdr:nvSpPr>
      <xdr:spPr bwMode="auto">
        <a:xfrm>
          <a:off x="2857500" y="707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32504</xdr:rowOff>
    </xdr:from>
    <xdr:ext cx="762000" cy="259045"/>
    <xdr:sp macro="" textlink="">
      <xdr:nvSpPr>
        <xdr:cNvPr id="137" name="テキスト ボックス 136"/>
        <xdr:cNvSpPr txBox="1"/>
      </xdr:nvSpPr>
      <xdr:spPr>
        <a:xfrm>
          <a:off x="2527300" y="715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439,416
432,707
69.56
206,570,914
200,717,027
4,962,098
87,347,528
79,492,929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5055</xdr:rowOff>
    </xdr:from>
    <xdr:to>
      <xdr:col>24</xdr:col>
      <xdr:colOff>63500</xdr:colOff>
      <xdr:row>34</xdr:row>
      <xdr:rowOff>71044</xdr:rowOff>
    </xdr:to>
    <xdr:cxnSp macro="">
      <xdr:nvCxnSpPr>
        <xdr:cNvPr id="61" name="直線コネクタ 60"/>
        <xdr:cNvCxnSpPr/>
      </xdr:nvCxnSpPr>
      <xdr:spPr>
        <a:xfrm flipV="1">
          <a:off x="3797300" y="5834355"/>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71044</xdr:rowOff>
    </xdr:from>
    <xdr:to>
      <xdr:col>19</xdr:col>
      <xdr:colOff>177800</xdr:colOff>
      <xdr:row>34</xdr:row>
      <xdr:rowOff>138938</xdr:rowOff>
    </xdr:to>
    <xdr:cxnSp macro="">
      <xdr:nvCxnSpPr>
        <xdr:cNvPr id="64" name="直線コネクタ 63"/>
        <xdr:cNvCxnSpPr/>
      </xdr:nvCxnSpPr>
      <xdr:spPr>
        <a:xfrm flipV="1">
          <a:off x="2908300" y="5900344"/>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138938</xdr:rowOff>
    </xdr:from>
    <xdr:to>
      <xdr:col>15</xdr:col>
      <xdr:colOff>50800</xdr:colOff>
      <xdr:row>34</xdr:row>
      <xdr:rowOff>144653</xdr:rowOff>
    </xdr:to>
    <xdr:cxnSp macro="">
      <xdr:nvCxnSpPr>
        <xdr:cNvPr id="67" name="直線コネクタ 66"/>
        <xdr:cNvCxnSpPr/>
      </xdr:nvCxnSpPr>
      <xdr:spPr>
        <a:xfrm flipV="1">
          <a:off x="2019300" y="596823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100114</xdr:rowOff>
    </xdr:from>
    <xdr:to>
      <xdr:col>10</xdr:col>
      <xdr:colOff>114300</xdr:colOff>
      <xdr:row>34</xdr:row>
      <xdr:rowOff>144653</xdr:rowOff>
    </xdr:to>
    <xdr:cxnSp macro="">
      <xdr:nvCxnSpPr>
        <xdr:cNvPr id="70" name="直線コネクタ 69"/>
        <xdr:cNvCxnSpPr/>
      </xdr:nvCxnSpPr>
      <xdr:spPr>
        <a:xfrm>
          <a:off x="1130300" y="5929414"/>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125705</xdr:rowOff>
    </xdr:from>
    <xdr:to>
      <xdr:col>24</xdr:col>
      <xdr:colOff>114300</xdr:colOff>
      <xdr:row>34</xdr:row>
      <xdr:rowOff>55855</xdr:rowOff>
    </xdr:to>
    <xdr:sp macro="" textlink="">
      <xdr:nvSpPr>
        <xdr:cNvPr id="80" name="楕円 79"/>
        <xdr:cNvSpPr/>
      </xdr:nvSpPr>
      <xdr:spPr>
        <a:xfrm>
          <a:off x="4584700" y="57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148582</xdr:rowOff>
    </xdr:from>
    <xdr:ext cx="534377" cy="259045"/>
    <xdr:sp macro="" textlink="">
      <xdr:nvSpPr>
        <xdr:cNvPr id="81" name="人件費該当値テキスト"/>
        <xdr:cNvSpPr txBox="1"/>
      </xdr:nvSpPr>
      <xdr:spPr>
        <a:xfrm>
          <a:off x="4686300" y="56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20244</xdr:rowOff>
    </xdr:from>
    <xdr:to>
      <xdr:col>20</xdr:col>
      <xdr:colOff>38100</xdr:colOff>
      <xdr:row>34</xdr:row>
      <xdr:rowOff>121844</xdr:rowOff>
    </xdr:to>
    <xdr:sp macro="" textlink="">
      <xdr:nvSpPr>
        <xdr:cNvPr id="82" name="楕円 81"/>
        <xdr:cNvSpPr/>
      </xdr:nvSpPr>
      <xdr:spPr>
        <a:xfrm>
          <a:off x="3746500" y="58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138371</xdr:rowOff>
    </xdr:from>
    <xdr:ext cx="534377" cy="259045"/>
    <xdr:sp macro="" textlink="">
      <xdr:nvSpPr>
        <xdr:cNvPr id="83" name="テキスト ボックス 82"/>
        <xdr:cNvSpPr txBox="1"/>
      </xdr:nvSpPr>
      <xdr:spPr>
        <a:xfrm>
          <a:off x="3530111" y="56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88138</xdr:rowOff>
    </xdr:from>
    <xdr:to>
      <xdr:col>15</xdr:col>
      <xdr:colOff>101600</xdr:colOff>
      <xdr:row>35</xdr:row>
      <xdr:rowOff>18288</xdr:rowOff>
    </xdr:to>
    <xdr:sp macro="" textlink="">
      <xdr:nvSpPr>
        <xdr:cNvPr id="84" name="楕円 83"/>
        <xdr:cNvSpPr/>
      </xdr:nvSpPr>
      <xdr:spPr>
        <a:xfrm>
          <a:off x="2857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34815</xdr:rowOff>
    </xdr:from>
    <xdr:ext cx="534377" cy="259045"/>
    <xdr:sp macro="" textlink="">
      <xdr:nvSpPr>
        <xdr:cNvPr id="85" name="テキスト ボックス 84"/>
        <xdr:cNvSpPr txBox="1"/>
      </xdr:nvSpPr>
      <xdr:spPr>
        <a:xfrm>
          <a:off x="2641111" y="56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93853</xdr:rowOff>
    </xdr:from>
    <xdr:to>
      <xdr:col>10</xdr:col>
      <xdr:colOff>165100</xdr:colOff>
      <xdr:row>35</xdr:row>
      <xdr:rowOff>24003</xdr:rowOff>
    </xdr:to>
    <xdr:sp macro="" textlink="">
      <xdr:nvSpPr>
        <xdr:cNvPr id="86" name="楕円 85"/>
        <xdr:cNvSpPr/>
      </xdr:nvSpPr>
      <xdr:spPr>
        <a:xfrm>
          <a:off x="1968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40530</xdr:rowOff>
    </xdr:from>
    <xdr:ext cx="534377" cy="259045"/>
    <xdr:sp macro="" textlink="">
      <xdr:nvSpPr>
        <xdr:cNvPr id="87" name="テキスト ボックス 86"/>
        <xdr:cNvSpPr txBox="1"/>
      </xdr:nvSpPr>
      <xdr:spPr>
        <a:xfrm>
          <a:off x="1752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49314</xdr:rowOff>
    </xdr:from>
    <xdr:to>
      <xdr:col>6</xdr:col>
      <xdr:colOff>38100</xdr:colOff>
      <xdr:row>34</xdr:row>
      <xdr:rowOff>150914</xdr:rowOff>
    </xdr:to>
    <xdr:sp macro="" textlink="">
      <xdr:nvSpPr>
        <xdr:cNvPr id="88" name="楕円 87"/>
        <xdr:cNvSpPr/>
      </xdr:nvSpPr>
      <xdr:spPr>
        <a:xfrm>
          <a:off x="1079500" y="58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167441</xdr:rowOff>
    </xdr:from>
    <xdr:ext cx="534377" cy="259045"/>
    <xdr:sp macro="" textlink="">
      <xdr:nvSpPr>
        <xdr:cNvPr id="89" name="テキスト ボックス 88"/>
        <xdr:cNvSpPr txBox="1"/>
      </xdr:nvSpPr>
      <xdr:spPr>
        <a:xfrm>
          <a:off x="863111" y="56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128384</xdr:rowOff>
    </xdr:from>
    <xdr:to>
      <xdr:col>24</xdr:col>
      <xdr:colOff>63500</xdr:colOff>
      <xdr:row>56</xdr:row>
      <xdr:rowOff>16435</xdr:rowOff>
    </xdr:to>
    <xdr:cxnSp macro="">
      <xdr:nvCxnSpPr>
        <xdr:cNvPr id="121" name="直線コネクタ 120"/>
        <xdr:cNvCxnSpPr/>
      </xdr:nvCxnSpPr>
      <xdr:spPr>
        <a:xfrm flipV="1">
          <a:off x="3797300" y="9558134"/>
          <a:ext cx="8382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16435</xdr:rowOff>
    </xdr:from>
    <xdr:to>
      <xdr:col>19</xdr:col>
      <xdr:colOff>177800</xdr:colOff>
      <xdr:row>56</xdr:row>
      <xdr:rowOff>84346</xdr:rowOff>
    </xdr:to>
    <xdr:cxnSp macro="">
      <xdr:nvCxnSpPr>
        <xdr:cNvPr id="124" name="直線コネクタ 123"/>
        <xdr:cNvCxnSpPr/>
      </xdr:nvCxnSpPr>
      <xdr:spPr>
        <a:xfrm flipV="1">
          <a:off x="2908300" y="9617635"/>
          <a:ext cx="8890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74598</xdr:rowOff>
    </xdr:from>
    <xdr:to>
      <xdr:col>15</xdr:col>
      <xdr:colOff>50800</xdr:colOff>
      <xdr:row>56</xdr:row>
      <xdr:rowOff>84346</xdr:rowOff>
    </xdr:to>
    <xdr:cxnSp macro="">
      <xdr:nvCxnSpPr>
        <xdr:cNvPr id="127" name="直線コネクタ 126"/>
        <xdr:cNvCxnSpPr/>
      </xdr:nvCxnSpPr>
      <xdr:spPr>
        <a:xfrm>
          <a:off x="2019300" y="9675798"/>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69307</xdr:rowOff>
    </xdr:from>
    <xdr:to>
      <xdr:col>10</xdr:col>
      <xdr:colOff>114300</xdr:colOff>
      <xdr:row>56</xdr:row>
      <xdr:rowOff>74598</xdr:rowOff>
    </xdr:to>
    <xdr:cxnSp macro="">
      <xdr:nvCxnSpPr>
        <xdr:cNvPr id="130" name="直線コネクタ 129"/>
        <xdr:cNvCxnSpPr/>
      </xdr:nvCxnSpPr>
      <xdr:spPr>
        <a:xfrm>
          <a:off x="1130300" y="9670507"/>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77584</xdr:rowOff>
    </xdr:from>
    <xdr:to>
      <xdr:col>24</xdr:col>
      <xdr:colOff>114300</xdr:colOff>
      <xdr:row>56</xdr:row>
      <xdr:rowOff>7734</xdr:rowOff>
    </xdr:to>
    <xdr:sp macro="" textlink="">
      <xdr:nvSpPr>
        <xdr:cNvPr id="140" name="楕円 139"/>
        <xdr:cNvSpPr/>
      </xdr:nvSpPr>
      <xdr:spPr>
        <a:xfrm>
          <a:off x="4584700" y="95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100461</xdr:rowOff>
    </xdr:from>
    <xdr:ext cx="534377" cy="259045"/>
    <xdr:sp macro="" textlink="">
      <xdr:nvSpPr>
        <xdr:cNvPr id="141" name="物件費該当値テキスト"/>
        <xdr:cNvSpPr txBox="1"/>
      </xdr:nvSpPr>
      <xdr:spPr>
        <a:xfrm>
          <a:off x="4686300" y="93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137085</xdr:rowOff>
    </xdr:from>
    <xdr:to>
      <xdr:col>20</xdr:col>
      <xdr:colOff>38100</xdr:colOff>
      <xdr:row>56</xdr:row>
      <xdr:rowOff>67235</xdr:rowOff>
    </xdr:to>
    <xdr:sp macro="" textlink="">
      <xdr:nvSpPr>
        <xdr:cNvPr id="142" name="楕円 141"/>
        <xdr:cNvSpPr/>
      </xdr:nvSpPr>
      <xdr:spPr>
        <a:xfrm>
          <a:off x="3746500" y="95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83762</xdr:rowOff>
    </xdr:from>
    <xdr:ext cx="534377" cy="259045"/>
    <xdr:sp macro="" textlink="">
      <xdr:nvSpPr>
        <xdr:cNvPr id="143" name="テキスト ボックス 142"/>
        <xdr:cNvSpPr txBox="1"/>
      </xdr:nvSpPr>
      <xdr:spPr>
        <a:xfrm>
          <a:off x="3530111" y="93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33546</xdr:rowOff>
    </xdr:from>
    <xdr:to>
      <xdr:col>15</xdr:col>
      <xdr:colOff>101600</xdr:colOff>
      <xdr:row>56</xdr:row>
      <xdr:rowOff>135146</xdr:rowOff>
    </xdr:to>
    <xdr:sp macro="" textlink="">
      <xdr:nvSpPr>
        <xdr:cNvPr id="144" name="楕円 143"/>
        <xdr:cNvSpPr/>
      </xdr:nvSpPr>
      <xdr:spPr>
        <a:xfrm>
          <a:off x="2857500" y="96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151673</xdr:rowOff>
    </xdr:from>
    <xdr:ext cx="534377" cy="259045"/>
    <xdr:sp macro="" textlink="">
      <xdr:nvSpPr>
        <xdr:cNvPr id="145" name="テキスト ボックス 144"/>
        <xdr:cNvSpPr txBox="1"/>
      </xdr:nvSpPr>
      <xdr:spPr>
        <a:xfrm>
          <a:off x="2641111" y="94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23798</xdr:rowOff>
    </xdr:from>
    <xdr:to>
      <xdr:col>10</xdr:col>
      <xdr:colOff>165100</xdr:colOff>
      <xdr:row>56</xdr:row>
      <xdr:rowOff>125398</xdr:rowOff>
    </xdr:to>
    <xdr:sp macro="" textlink="">
      <xdr:nvSpPr>
        <xdr:cNvPr id="146" name="楕円 145"/>
        <xdr:cNvSpPr/>
      </xdr:nvSpPr>
      <xdr:spPr>
        <a:xfrm>
          <a:off x="1968500" y="96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116525</xdr:rowOff>
    </xdr:from>
    <xdr:ext cx="534377" cy="259045"/>
    <xdr:sp macro="" textlink="">
      <xdr:nvSpPr>
        <xdr:cNvPr id="147" name="テキスト ボックス 146"/>
        <xdr:cNvSpPr txBox="1"/>
      </xdr:nvSpPr>
      <xdr:spPr>
        <a:xfrm>
          <a:off x="1752111" y="97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18507</xdr:rowOff>
    </xdr:from>
    <xdr:to>
      <xdr:col>6</xdr:col>
      <xdr:colOff>38100</xdr:colOff>
      <xdr:row>56</xdr:row>
      <xdr:rowOff>120107</xdr:rowOff>
    </xdr:to>
    <xdr:sp macro="" textlink="">
      <xdr:nvSpPr>
        <xdr:cNvPr id="148" name="楕円 147"/>
        <xdr:cNvSpPr/>
      </xdr:nvSpPr>
      <xdr:spPr>
        <a:xfrm>
          <a:off x="1079500" y="96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111234</xdr:rowOff>
    </xdr:from>
    <xdr:ext cx="534377" cy="259045"/>
    <xdr:sp macro="" textlink="">
      <xdr:nvSpPr>
        <xdr:cNvPr id="149" name="テキスト ボックス 148"/>
        <xdr:cNvSpPr txBox="1"/>
      </xdr:nvSpPr>
      <xdr:spPr>
        <a:xfrm>
          <a:off x="863111" y="97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130012</xdr:rowOff>
    </xdr:from>
    <xdr:to>
      <xdr:col>24</xdr:col>
      <xdr:colOff>63500</xdr:colOff>
      <xdr:row>77</xdr:row>
      <xdr:rowOff>151674</xdr:rowOff>
    </xdr:to>
    <xdr:cxnSp macro="">
      <xdr:nvCxnSpPr>
        <xdr:cNvPr id="180" name="直線コネクタ 179"/>
        <xdr:cNvCxnSpPr/>
      </xdr:nvCxnSpPr>
      <xdr:spPr>
        <a:xfrm>
          <a:off x="3797300" y="13331662"/>
          <a:ext cx="8382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130012</xdr:rowOff>
    </xdr:from>
    <xdr:to>
      <xdr:col>19</xdr:col>
      <xdr:colOff>177800</xdr:colOff>
      <xdr:row>77</xdr:row>
      <xdr:rowOff>160927</xdr:rowOff>
    </xdr:to>
    <xdr:cxnSp macro="">
      <xdr:nvCxnSpPr>
        <xdr:cNvPr id="183" name="直線コネクタ 182"/>
        <xdr:cNvCxnSpPr/>
      </xdr:nvCxnSpPr>
      <xdr:spPr>
        <a:xfrm flipV="1">
          <a:off x="2908300" y="13331662"/>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160927</xdr:rowOff>
    </xdr:from>
    <xdr:to>
      <xdr:col>15</xdr:col>
      <xdr:colOff>50800</xdr:colOff>
      <xdr:row>77</xdr:row>
      <xdr:rowOff>164737</xdr:rowOff>
    </xdr:to>
    <xdr:cxnSp macro="">
      <xdr:nvCxnSpPr>
        <xdr:cNvPr id="186" name="直線コネクタ 185"/>
        <xdr:cNvCxnSpPr/>
      </xdr:nvCxnSpPr>
      <xdr:spPr>
        <a:xfrm flipV="1">
          <a:off x="2019300" y="1336257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164737</xdr:rowOff>
    </xdr:from>
    <xdr:to>
      <xdr:col>10</xdr:col>
      <xdr:colOff>114300</xdr:colOff>
      <xdr:row>77</xdr:row>
      <xdr:rowOff>171160</xdr:rowOff>
    </xdr:to>
    <xdr:cxnSp macro="">
      <xdr:nvCxnSpPr>
        <xdr:cNvPr id="189" name="直線コネクタ 188"/>
        <xdr:cNvCxnSpPr/>
      </xdr:nvCxnSpPr>
      <xdr:spPr>
        <a:xfrm flipV="1">
          <a:off x="1130300" y="13366387"/>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100874</xdr:rowOff>
    </xdr:from>
    <xdr:to>
      <xdr:col>24</xdr:col>
      <xdr:colOff>114300</xdr:colOff>
      <xdr:row>78</xdr:row>
      <xdr:rowOff>31024</xdr:rowOff>
    </xdr:to>
    <xdr:sp macro="" textlink="">
      <xdr:nvSpPr>
        <xdr:cNvPr id="199" name="楕円 198"/>
        <xdr:cNvSpPr/>
      </xdr:nvSpPr>
      <xdr:spPr>
        <a:xfrm>
          <a:off x="4584700" y="1330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79301</xdr:rowOff>
    </xdr:from>
    <xdr:ext cx="469744" cy="259045"/>
    <xdr:sp macro="" textlink="">
      <xdr:nvSpPr>
        <xdr:cNvPr id="200" name="維持補修費該当値テキスト"/>
        <xdr:cNvSpPr txBox="1"/>
      </xdr:nvSpPr>
      <xdr:spPr>
        <a:xfrm>
          <a:off x="4686300" y="1328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79212</xdr:rowOff>
    </xdr:from>
    <xdr:to>
      <xdr:col>20</xdr:col>
      <xdr:colOff>38100</xdr:colOff>
      <xdr:row>78</xdr:row>
      <xdr:rowOff>9362</xdr:rowOff>
    </xdr:to>
    <xdr:sp macro="" textlink="">
      <xdr:nvSpPr>
        <xdr:cNvPr id="201" name="楕円 200"/>
        <xdr:cNvSpPr/>
      </xdr:nvSpPr>
      <xdr:spPr>
        <a:xfrm>
          <a:off x="3746500" y="132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489</xdr:rowOff>
    </xdr:from>
    <xdr:ext cx="469744" cy="259045"/>
    <xdr:sp macro="" textlink="">
      <xdr:nvSpPr>
        <xdr:cNvPr id="202" name="テキスト ボックス 201"/>
        <xdr:cNvSpPr txBox="1"/>
      </xdr:nvSpPr>
      <xdr:spPr>
        <a:xfrm>
          <a:off x="3562428" y="133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110127</xdr:rowOff>
    </xdr:from>
    <xdr:to>
      <xdr:col>15</xdr:col>
      <xdr:colOff>101600</xdr:colOff>
      <xdr:row>78</xdr:row>
      <xdr:rowOff>40277</xdr:rowOff>
    </xdr:to>
    <xdr:sp macro="" textlink="">
      <xdr:nvSpPr>
        <xdr:cNvPr id="203" name="楕円 202"/>
        <xdr:cNvSpPr/>
      </xdr:nvSpPr>
      <xdr:spPr>
        <a:xfrm>
          <a:off x="2857500" y="133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31404</xdr:rowOff>
    </xdr:from>
    <xdr:ext cx="469744" cy="259045"/>
    <xdr:sp macro="" textlink="">
      <xdr:nvSpPr>
        <xdr:cNvPr id="204" name="テキスト ボックス 203"/>
        <xdr:cNvSpPr txBox="1"/>
      </xdr:nvSpPr>
      <xdr:spPr>
        <a:xfrm>
          <a:off x="2673428" y="1340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113937</xdr:rowOff>
    </xdr:from>
    <xdr:to>
      <xdr:col>10</xdr:col>
      <xdr:colOff>165100</xdr:colOff>
      <xdr:row>78</xdr:row>
      <xdr:rowOff>44087</xdr:rowOff>
    </xdr:to>
    <xdr:sp macro="" textlink="">
      <xdr:nvSpPr>
        <xdr:cNvPr id="205" name="楕円 204"/>
        <xdr:cNvSpPr/>
      </xdr:nvSpPr>
      <xdr:spPr>
        <a:xfrm>
          <a:off x="1968500" y="133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35214</xdr:rowOff>
    </xdr:from>
    <xdr:ext cx="469744" cy="259045"/>
    <xdr:sp macro="" textlink="">
      <xdr:nvSpPr>
        <xdr:cNvPr id="206" name="テキスト ボックス 205"/>
        <xdr:cNvSpPr txBox="1"/>
      </xdr:nvSpPr>
      <xdr:spPr>
        <a:xfrm>
          <a:off x="1784428" y="134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120360</xdr:rowOff>
    </xdr:from>
    <xdr:to>
      <xdr:col>6</xdr:col>
      <xdr:colOff>38100</xdr:colOff>
      <xdr:row>78</xdr:row>
      <xdr:rowOff>50510</xdr:rowOff>
    </xdr:to>
    <xdr:sp macro="" textlink="">
      <xdr:nvSpPr>
        <xdr:cNvPr id="207" name="楕円 206"/>
        <xdr:cNvSpPr/>
      </xdr:nvSpPr>
      <xdr:spPr>
        <a:xfrm>
          <a:off x="1079500" y="133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41637</xdr:rowOff>
    </xdr:from>
    <xdr:ext cx="469744" cy="259045"/>
    <xdr:sp macro="" textlink="">
      <xdr:nvSpPr>
        <xdr:cNvPr id="208" name="テキスト ボックス 207"/>
        <xdr:cNvSpPr txBox="1"/>
      </xdr:nvSpPr>
      <xdr:spPr>
        <a:xfrm>
          <a:off x="895428" y="134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71887</xdr:rowOff>
    </xdr:from>
    <xdr:to>
      <xdr:col>24</xdr:col>
      <xdr:colOff>63500</xdr:colOff>
      <xdr:row>98</xdr:row>
      <xdr:rowOff>10933</xdr:rowOff>
    </xdr:to>
    <xdr:cxnSp macro="">
      <xdr:nvCxnSpPr>
        <xdr:cNvPr id="240" name="直線コネクタ 239"/>
        <xdr:cNvCxnSpPr/>
      </xdr:nvCxnSpPr>
      <xdr:spPr>
        <a:xfrm flipV="1">
          <a:off x="3797300" y="16702537"/>
          <a:ext cx="838200" cy="1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10933</xdr:rowOff>
    </xdr:from>
    <xdr:to>
      <xdr:col>19</xdr:col>
      <xdr:colOff>177800</xdr:colOff>
      <xdr:row>98</xdr:row>
      <xdr:rowOff>102536</xdr:rowOff>
    </xdr:to>
    <xdr:cxnSp macro="">
      <xdr:nvCxnSpPr>
        <xdr:cNvPr id="243" name="直線コネクタ 242"/>
        <xdr:cNvCxnSpPr/>
      </xdr:nvCxnSpPr>
      <xdr:spPr>
        <a:xfrm flipV="1">
          <a:off x="2908300" y="16813033"/>
          <a:ext cx="889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102536</xdr:rowOff>
    </xdr:from>
    <xdr:to>
      <xdr:col>15</xdr:col>
      <xdr:colOff>50800</xdr:colOff>
      <xdr:row>98</xdr:row>
      <xdr:rowOff>112578</xdr:rowOff>
    </xdr:to>
    <xdr:cxnSp macro="">
      <xdr:nvCxnSpPr>
        <xdr:cNvPr id="246" name="直線コネクタ 245"/>
        <xdr:cNvCxnSpPr/>
      </xdr:nvCxnSpPr>
      <xdr:spPr>
        <a:xfrm flipV="1">
          <a:off x="2019300" y="16904636"/>
          <a:ext cx="8890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112578</xdr:rowOff>
    </xdr:from>
    <xdr:to>
      <xdr:col>10</xdr:col>
      <xdr:colOff>114300</xdr:colOff>
      <xdr:row>98</xdr:row>
      <xdr:rowOff>149954</xdr:rowOff>
    </xdr:to>
    <xdr:cxnSp macro="">
      <xdr:nvCxnSpPr>
        <xdr:cNvPr id="249" name="直線コネクタ 248"/>
        <xdr:cNvCxnSpPr/>
      </xdr:nvCxnSpPr>
      <xdr:spPr>
        <a:xfrm flipV="1">
          <a:off x="1130300" y="16914678"/>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xdr:cNvSpPr txBox="1"/>
      </xdr:nvSpPr>
      <xdr:spPr>
        <a:xfrm>
          <a:off x="1752111" y="165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xdr:cNvSpPr txBox="1"/>
      </xdr:nvSpPr>
      <xdr:spPr>
        <a:xfrm>
          <a:off x="863111" y="16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21087</xdr:rowOff>
    </xdr:from>
    <xdr:to>
      <xdr:col>24</xdr:col>
      <xdr:colOff>114300</xdr:colOff>
      <xdr:row>97</xdr:row>
      <xdr:rowOff>122687</xdr:rowOff>
    </xdr:to>
    <xdr:sp macro="" textlink="">
      <xdr:nvSpPr>
        <xdr:cNvPr id="259" name="楕円 258"/>
        <xdr:cNvSpPr/>
      </xdr:nvSpPr>
      <xdr:spPr>
        <a:xfrm>
          <a:off x="4584700" y="166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170964</xdr:rowOff>
    </xdr:from>
    <xdr:ext cx="599010" cy="259045"/>
    <xdr:sp macro="" textlink="">
      <xdr:nvSpPr>
        <xdr:cNvPr id="260" name="扶助費該当値テキスト"/>
        <xdr:cNvSpPr txBox="1"/>
      </xdr:nvSpPr>
      <xdr:spPr>
        <a:xfrm>
          <a:off x="4686300" y="1663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131583</xdr:rowOff>
    </xdr:from>
    <xdr:to>
      <xdr:col>20</xdr:col>
      <xdr:colOff>38100</xdr:colOff>
      <xdr:row>98</xdr:row>
      <xdr:rowOff>61733</xdr:rowOff>
    </xdr:to>
    <xdr:sp macro="" textlink="">
      <xdr:nvSpPr>
        <xdr:cNvPr id="261" name="楕円 260"/>
        <xdr:cNvSpPr/>
      </xdr:nvSpPr>
      <xdr:spPr>
        <a:xfrm>
          <a:off x="3746500" y="167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52860</xdr:rowOff>
    </xdr:from>
    <xdr:ext cx="534377" cy="259045"/>
    <xdr:sp macro="" textlink="">
      <xdr:nvSpPr>
        <xdr:cNvPr id="262" name="テキスト ボックス 261"/>
        <xdr:cNvSpPr txBox="1"/>
      </xdr:nvSpPr>
      <xdr:spPr>
        <a:xfrm>
          <a:off x="3530111" y="168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51736</xdr:rowOff>
    </xdr:from>
    <xdr:to>
      <xdr:col>15</xdr:col>
      <xdr:colOff>101600</xdr:colOff>
      <xdr:row>98</xdr:row>
      <xdr:rowOff>153336</xdr:rowOff>
    </xdr:to>
    <xdr:sp macro="" textlink="">
      <xdr:nvSpPr>
        <xdr:cNvPr id="263" name="楕円 262"/>
        <xdr:cNvSpPr/>
      </xdr:nvSpPr>
      <xdr:spPr>
        <a:xfrm>
          <a:off x="2857500" y="168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144463</xdr:rowOff>
    </xdr:from>
    <xdr:ext cx="534377" cy="259045"/>
    <xdr:sp macro="" textlink="">
      <xdr:nvSpPr>
        <xdr:cNvPr id="264" name="テキスト ボックス 263"/>
        <xdr:cNvSpPr txBox="1"/>
      </xdr:nvSpPr>
      <xdr:spPr>
        <a:xfrm>
          <a:off x="2641111" y="169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61778</xdr:rowOff>
    </xdr:from>
    <xdr:to>
      <xdr:col>10</xdr:col>
      <xdr:colOff>165100</xdr:colOff>
      <xdr:row>98</xdr:row>
      <xdr:rowOff>163378</xdr:rowOff>
    </xdr:to>
    <xdr:sp macro="" textlink="">
      <xdr:nvSpPr>
        <xdr:cNvPr id="265" name="楕円 264"/>
        <xdr:cNvSpPr/>
      </xdr:nvSpPr>
      <xdr:spPr>
        <a:xfrm>
          <a:off x="1968500" y="168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154505</xdr:rowOff>
    </xdr:from>
    <xdr:ext cx="534377" cy="259045"/>
    <xdr:sp macro="" textlink="">
      <xdr:nvSpPr>
        <xdr:cNvPr id="266" name="テキスト ボックス 265"/>
        <xdr:cNvSpPr txBox="1"/>
      </xdr:nvSpPr>
      <xdr:spPr>
        <a:xfrm>
          <a:off x="1752111" y="1695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99154</xdr:rowOff>
    </xdr:from>
    <xdr:to>
      <xdr:col>6</xdr:col>
      <xdr:colOff>38100</xdr:colOff>
      <xdr:row>99</xdr:row>
      <xdr:rowOff>29304</xdr:rowOff>
    </xdr:to>
    <xdr:sp macro="" textlink="">
      <xdr:nvSpPr>
        <xdr:cNvPr id="267" name="楕円 266"/>
        <xdr:cNvSpPr/>
      </xdr:nvSpPr>
      <xdr:spPr>
        <a:xfrm>
          <a:off x="1079500" y="169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20431</xdr:rowOff>
    </xdr:from>
    <xdr:ext cx="534377" cy="259045"/>
    <xdr:sp macro="" textlink="">
      <xdr:nvSpPr>
        <xdr:cNvPr id="268" name="テキスト ボックス 267"/>
        <xdr:cNvSpPr txBox="1"/>
      </xdr:nvSpPr>
      <xdr:spPr>
        <a:xfrm>
          <a:off x="863111" y="169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49447</xdr:rowOff>
    </xdr:from>
    <xdr:to>
      <xdr:col>55</xdr:col>
      <xdr:colOff>0</xdr:colOff>
      <xdr:row>39</xdr:row>
      <xdr:rowOff>157607</xdr:rowOff>
    </xdr:to>
    <xdr:cxnSp macro="">
      <xdr:nvCxnSpPr>
        <xdr:cNvPr id="300" name="直線コネクタ 299"/>
        <xdr:cNvCxnSpPr/>
      </xdr:nvCxnSpPr>
      <xdr:spPr>
        <a:xfrm flipV="1">
          <a:off x="9639300" y="5707297"/>
          <a:ext cx="838200" cy="113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95840</xdr:rowOff>
    </xdr:from>
    <xdr:ext cx="599010" cy="259045"/>
    <xdr:sp macro="" textlink="">
      <xdr:nvSpPr>
        <xdr:cNvPr id="301" name="補助費等平均値テキスト"/>
        <xdr:cNvSpPr txBox="1"/>
      </xdr:nvSpPr>
      <xdr:spPr>
        <a:xfrm>
          <a:off x="10528300" y="5410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130534</xdr:rowOff>
    </xdr:from>
    <xdr:to>
      <xdr:col>50</xdr:col>
      <xdr:colOff>114300</xdr:colOff>
      <xdr:row>39</xdr:row>
      <xdr:rowOff>157607</xdr:rowOff>
    </xdr:to>
    <xdr:cxnSp macro="">
      <xdr:nvCxnSpPr>
        <xdr:cNvPr id="303" name="直線コネクタ 302"/>
        <xdr:cNvCxnSpPr/>
      </xdr:nvCxnSpPr>
      <xdr:spPr>
        <a:xfrm>
          <a:off x="8750300" y="6817084"/>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3214</xdr:rowOff>
    </xdr:from>
    <xdr:ext cx="534377" cy="259045"/>
    <xdr:sp macro="" textlink="">
      <xdr:nvSpPr>
        <xdr:cNvPr id="305" name="テキスト ボックス 304"/>
        <xdr:cNvSpPr txBox="1"/>
      </xdr:nvSpPr>
      <xdr:spPr>
        <a:xfrm>
          <a:off x="9372111" y="651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130534</xdr:rowOff>
    </xdr:from>
    <xdr:to>
      <xdr:col>45</xdr:col>
      <xdr:colOff>177800</xdr:colOff>
      <xdr:row>39</xdr:row>
      <xdr:rowOff>134410</xdr:rowOff>
    </xdr:to>
    <xdr:cxnSp macro="">
      <xdr:nvCxnSpPr>
        <xdr:cNvPr id="306" name="直線コネクタ 305"/>
        <xdr:cNvCxnSpPr/>
      </xdr:nvCxnSpPr>
      <xdr:spPr>
        <a:xfrm flipV="1">
          <a:off x="7861300" y="6817084"/>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17507</xdr:rowOff>
    </xdr:from>
    <xdr:ext cx="534377" cy="259045"/>
    <xdr:sp macro="" textlink="">
      <xdr:nvSpPr>
        <xdr:cNvPr id="308" name="テキスト ボックス 307"/>
        <xdr:cNvSpPr txBox="1"/>
      </xdr:nvSpPr>
      <xdr:spPr>
        <a:xfrm>
          <a:off x="8483111" y="653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134410</xdr:rowOff>
    </xdr:from>
    <xdr:to>
      <xdr:col>41</xdr:col>
      <xdr:colOff>50800</xdr:colOff>
      <xdr:row>39</xdr:row>
      <xdr:rowOff>134736</xdr:rowOff>
    </xdr:to>
    <xdr:cxnSp macro="">
      <xdr:nvCxnSpPr>
        <xdr:cNvPr id="309" name="直線コネクタ 308"/>
        <xdr:cNvCxnSpPr/>
      </xdr:nvCxnSpPr>
      <xdr:spPr>
        <a:xfrm flipV="1">
          <a:off x="6972300" y="682096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28425</xdr:rowOff>
    </xdr:from>
    <xdr:ext cx="534377" cy="259045"/>
    <xdr:sp macro="" textlink="">
      <xdr:nvSpPr>
        <xdr:cNvPr id="311" name="テキスト ボックス 310"/>
        <xdr:cNvSpPr txBox="1"/>
      </xdr:nvSpPr>
      <xdr:spPr>
        <a:xfrm>
          <a:off x="7594111" y="65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170097</xdr:rowOff>
    </xdr:from>
    <xdr:to>
      <xdr:col>55</xdr:col>
      <xdr:colOff>50800</xdr:colOff>
      <xdr:row>33</xdr:row>
      <xdr:rowOff>100247</xdr:rowOff>
    </xdr:to>
    <xdr:sp macro="" textlink="">
      <xdr:nvSpPr>
        <xdr:cNvPr id="319" name="楕円 318"/>
        <xdr:cNvSpPr/>
      </xdr:nvSpPr>
      <xdr:spPr>
        <a:xfrm>
          <a:off x="10426700" y="56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148524</xdr:rowOff>
    </xdr:from>
    <xdr:ext cx="599010" cy="259045"/>
    <xdr:sp macro="" textlink="">
      <xdr:nvSpPr>
        <xdr:cNvPr id="320" name="補助費等該当値テキスト"/>
        <xdr:cNvSpPr txBox="1"/>
      </xdr:nvSpPr>
      <xdr:spPr>
        <a:xfrm>
          <a:off x="10528300" y="563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106807</xdr:rowOff>
    </xdr:from>
    <xdr:to>
      <xdr:col>50</xdr:col>
      <xdr:colOff>165100</xdr:colOff>
      <xdr:row>40</xdr:row>
      <xdr:rowOff>36957</xdr:rowOff>
    </xdr:to>
    <xdr:sp macro="" textlink="">
      <xdr:nvSpPr>
        <xdr:cNvPr id="321" name="楕円 320"/>
        <xdr:cNvSpPr/>
      </xdr:nvSpPr>
      <xdr:spPr>
        <a:xfrm>
          <a:off x="9588500" y="67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28084</xdr:rowOff>
    </xdr:from>
    <xdr:ext cx="534377" cy="259045"/>
    <xdr:sp macro="" textlink="">
      <xdr:nvSpPr>
        <xdr:cNvPr id="322" name="テキスト ボックス 321"/>
        <xdr:cNvSpPr txBox="1"/>
      </xdr:nvSpPr>
      <xdr:spPr>
        <a:xfrm>
          <a:off x="9372111" y="68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79734</xdr:rowOff>
    </xdr:from>
    <xdr:to>
      <xdr:col>46</xdr:col>
      <xdr:colOff>38100</xdr:colOff>
      <xdr:row>40</xdr:row>
      <xdr:rowOff>9884</xdr:rowOff>
    </xdr:to>
    <xdr:sp macro="" textlink="">
      <xdr:nvSpPr>
        <xdr:cNvPr id="323" name="楕円 322"/>
        <xdr:cNvSpPr/>
      </xdr:nvSpPr>
      <xdr:spPr>
        <a:xfrm>
          <a:off x="8699500" y="676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1011</xdr:rowOff>
    </xdr:from>
    <xdr:ext cx="534377" cy="259045"/>
    <xdr:sp macro="" textlink="">
      <xdr:nvSpPr>
        <xdr:cNvPr id="324" name="テキスト ボックス 323"/>
        <xdr:cNvSpPr txBox="1"/>
      </xdr:nvSpPr>
      <xdr:spPr>
        <a:xfrm>
          <a:off x="8483111" y="685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83610</xdr:rowOff>
    </xdr:from>
    <xdr:to>
      <xdr:col>41</xdr:col>
      <xdr:colOff>101600</xdr:colOff>
      <xdr:row>40</xdr:row>
      <xdr:rowOff>13760</xdr:rowOff>
    </xdr:to>
    <xdr:sp macro="" textlink="">
      <xdr:nvSpPr>
        <xdr:cNvPr id="325" name="楕円 324"/>
        <xdr:cNvSpPr/>
      </xdr:nvSpPr>
      <xdr:spPr>
        <a:xfrm>
          <a:off x="7810500" y="67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4887</xdr:rowOff>
    </xdr:from>
    <xdr:ext cx="534377" cy="259045"/>
    <xdr:sp macro="" textlink="">
      <xdr:nvSpPr>
        <xdr:cNvPr id="326" name="テキスト ボックス 325"/>
        <xdr:cNvSpPr txBox="1"/>
      </xdr:nvSpPr>
      <xdr:spPr>
        <a:xfrm>
          <a:off x="7594111" y="68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83936</xdr:rowOff>
    </xdr:from>
    <xdr:to>
      <xdr:col>36</xdr:col>
      <xdr:colOff>165100</xdr:colOff>
      <xdr:row>40</xdr:row>
      <xdr:rowOff>14086</xdr:rowOff>
    </xdr:to>
    <xdr:sp macro="" textlink="">
      <xdr:nvSpPr>
        <xdr:cNvPr id="327" name="楕円 326"/>
        <xdr:cNvSpPr/>
      </xdr:nvSpPr>
      <xdr:spPr>
        <a:xfrm>
          <a:off x="6921500" y="67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30613</xdr:rowOff>
    </xdr:from>
    <xdr:ext cx="534377" cy="259045"/>
    <xdr:sp macro="" textlink="">
      <xdr:nvSpPr>
        <xdr:cNvPr id="328" name="テキスト ボックス 327"/>
        <xdr:cNvSpPr txBox="1"/>
      </xdr:nvSpPr>
      <xdr:spPr>
        <a:xfrm>
          <a:off x="6705111" y="654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159903</xdr:rowOff>
    </xdr:from>
    <xdr:to>
      <xdr:col>55</xdr:col>
      <xdr:colOff>0</xdr:colOff>
      <xdr:row>57</xdr:row>
      <xdr:rowOff>12398</xdr:rowOff>
    </xdr:to>
    <xdr:cxnSp macro="">
      <xdr:nvCxnSpPr>
        <xdr:cNvPr id="361" name="直線コネクタ 360"/>
        <xdr:cNvCxnSpPr/>
      </xdr:nvCxnSpPr>
      <xdr:spPr>
        <a:xfrm>
          <a:off x="9639300" y="9589653"/>
          <a:ext cx="838200" cy="19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159903</xdr:rowOff>
    </xdr:from>
    <xdr:to>
      <xdr:col>50</xdr:col>
      <xdr:colOff>114300</xdr:colOff>
      <xdr:row>56</xdr:row>
      <xdr:rowOff>116569</xdr:rowOff>
    </xdr:to>
    <xdr:cxnSp macro="">
      <xdr:nvCxnSpPr>
        <xdr:cNvPr id="364" name="直線コネクタ 363"/>
        <xdr:cNvCxnSpPr/>
      </xdr:nvCxnSpPr>
      <xdr:spPr>
        <a:xfrm flipV="1">
          <a:off x="8750300" y="9589653"/>
          <a:ext cx="889000" cy="1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71606</xdr:rowOff>
    </xdr:from>
    <xdr:to>
      <xdr:col>45</xdr:col>
      <xdr:colOff>177800</xdr:colOff>
      <xdr:row>56</xdr:row>
      <xdr:rowOff>116569</xdr:rowOff>
    </xdr:to>
    <xdr:cxnSp macro="">
      <xdr:nvCxnSpPr>
        <xdr:cNvPr id="367" name="直線コネクタ 366"/>
        <xdr:cNvCxnSpPr/>
      </xdr:nvCxnSpPr>
      <xdr:spPr>
        <a:xfrm>
          <a:off x="7861300" y="9329906"/>
          <a:ext cx="889000" cy="38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71606</xdr:rowOff>
    </xdr:from>
    <xdr:to>
      <xdr:col>41</xdr:col>
      <xdr:colOff>50800</xdr:colOff>
      <xdr:row>56</xdr:row>
      <xdr:rowOff>123498</xdr:rowOff>
    </xdr:to>
    <xdr:cxnSp macro="">
      <xdr:nvCxnSpPr>
        <xdr:cNvPr id="370" name="直線コネクタ 369"/>
        <xdr:cNvCxnSpPr/>
      </xdr:nvCxnSpPr>
      <xdr:spPr>
        <a:xfrm flipV="1">
          <a:off x="6972300" y="9329906"/>
          <a:ext cx="889000" cy="3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2" name="テキスト ボックス 371"/>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133048</xdr:rowOff>
    </xdr:from>
    <xdr:to>
      <xdr:col>55</xdr:col>
      <xdr:colOff>50800</xdr:colOff>
      <xdr:row>57</xdr:row>
      <xdr:rowOff>63198</xdr:rowOff>
    </xdr:to>
    <xdr:sp macro="" textlink="">
      <xdr:nvSpPr>
        <xdr:cNvPr id="380" name="楕円 379"/>
        <xdr:cNvSpPr/>
      </xdr:nvSpPr>
      <xdr:spPr>
        <a:xfrm>
          <a:off x="10426700" y="97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111475</xdr:rowOff>
    </xdr:from>
    <xdr:ext cx="534377" cy="259045"/>
    <xdr:sp macro="" textlink="">
      <xdr:nvSpPr>
        <xdr:cNvPr id="381" name="普通建設事業費該当値テキスト"/>
        <xdr:cNvSpPr txBox="1"/>
      </xdr:nvSpPr>
      <xdr:spPr>
        <a:xfrm>
          <a:off x="10528300" y="97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109103</xdr:rowOff>
    </xdr:from>
    <xdr:to>
      <xdr:col>50</xdr:col>
      <xdr:colOff>165100</xdr:colOff>
      <xdr:row>56</xdr:row>
      <xdr:rowOff>39253</xdr:rowOff>
    </xdr:to>
    <xdr:sp macro="" textlink="">
      <xdr:nvSpPr>
        <xdr:cNvPr id="382" name="楕円 381"/>
        <xdr:cNvSpPr/>
      </xdr:nvSpPr>
      <xdr:spPr>
        <a:xfrm>
          <a:off x="9588500" y="95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55780</xdr:rowOff>
    </xdr:from>
    <xdr:ext cx="534377" cy="259045"/>
    <xdr:sp macro="" textlink="">
      <xdr:nvSpPr>
        <xdr:cNvPr id="383" name="テキスト ボックス 382"/>
        <xdr:cNvSpPr txBox="1"/>
      </xdr:nvSpPr>
      <xdr:spPr>
        <a:xfrm>
          <a:off x="9372111" y="93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65769</xdr:rowOff>
    </xdr:from>
    <xdr:to>
      <xdr:col>46</xdr:col>
      <xdr:colOff>38100</xdr:colOff>
      <xdr:row>56</xdr:row>
      <xdr:rowOff>167369</xdr:rowOff>
    </xdr:to>
    <xdr:sp macro="" textlink="">
      <xdr:nvSpPr>
        <xdr:cNvPr id="384" name="楕円 383"/>
        <xdr:cNvSpPr/>
      </xdr:nvSpPr>
      <xdr:spPr>
        <a:xfrm>
          <a:off x="8699500" y="96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12446</xdr:rowOff>
    </xdr:from>
    <xdr:ext cx="534377" cy="259045"/>
    <xdr:sp macro="" textlink="">
      <xdr:nvSpPr>
        <xdr:cNvPr id="385" name="テキスト ボックス 384"/>
        <xdr:cNvSpPr txBox="1"/>
      </xdr:nvSpPr>
      <xdr:spPr>
        <a:xfrm>
          <a:off x="8483111" y="944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20806</xdr:rowOff>
    </xdr:from>
    <xdr:to>
      <xdr:col>41</xdr:col>
      <xdr:colOff>101600</xdr:colOff>
      <xdr:row>54</xdr:row>
      <xdr:rowOff>122406</xdr:rowOff>
    </xdr:to>
    <xdr:sp macro="" textlink="">
      <xdr:nvSpPr>
        <xdr:cNvPr id="386" name="楕円 385"/>
        <xdr:cNvSpPr/>
      </xdr:nvSpPr>
      <xdr:spPr>
        <a:xfrm>
          <a:off x="7810500" y="92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138933</xdr:rowOff>
    </xdr:from>
    <xdr:ext cx="534377" cy="259045"/>
    <xdr:sp macro="" textlink="">
      <xdr:nvSpPr>
        <xdr:cNvPr id="387" name="テキスト ボックス 386"/>
        <xdr:cNvSpPr txBox="1"/>
      </xdr:nvSpPr>
      <xdr:spPr>
        <a:xfrm>
          <a:off x="7594111" y="90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72698</xdr:rowOff>
    </xdr:from>
    <xdr:to>
      <xdr:col>36</xdr:col>
      <xdr:colOff>165100</xdr:colOff>
      <xdr:row>57</xdr:row>
      <xdr:rowOff>2848</xdr:rowOff>
    </xdr:to>
    <xdr:sp macro="" textlink="">
      <xdr:nvSpPr>
        <xdr:cNvPr id="388" name="楕円 387"/>
        <xdr:cNvSpPr/>
      </xdr:nvSpPr>
      <xdr:spPr>
        <a:xfrm>
          <a:off x="6921500" y="96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165425</xdr:rowOff>
    </xdr:from>
    <xdr:ext cx="534377" cy="259045"/>
    <xdr:sp macro="" textlink="">
      <xdr:nvSpPr>
        <xdr:cNvPr id="389" name="テキスト ボックス 388"/>
        <xdr:cNvSpPr txBox="1"/>
      </xdr:nvSpPr>
      <xdr:spPr>
        <a:xfrm>
          <a:off x="6705111" y="97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66686</xdr:rowOff>
    </xdr:from>
    <xdr:to>
      <xdr:col>55</xdr:col>
      <xdr:colOff>0</xdr:colOff>
      <xdr:row>78</xdr:row>
      <xdr:rowOff>81018</xdr:rowOff>
    </xdr:to>
    <xdr:cxnSp macro="">
      <xdr:nvCxnSpPr>
        <xdr:cNvPr id="416" name="直線コネクタ 415"/>
        <xdr:cNvCxnSpPr/>
      </xdr:nvCxnSpPr>
      <xdr:spPr>
        <a:xfrm>
          <a:off x="9639300" y="13439786"/>
          <a:ext cx="8382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52352</xdr:rowOff>
    </xdr:from>
    <xdr:to>
      <xdr:col>50</xdr:col>
      <xdr:colOff>114300</xdr:colOff>
      <xdr:row>78</xdr:row>
      <xdr:rowOff>66686</xdr:rowOff>
    </xdr:to>
    <xdr:cxnSp macro="">
      <xdr:nvCxnSpPr>
        <xdr:cNvPr id="419" name="直線コネクタ 418"/>
        <xdr:cNvCxnSpPr/>
      </xdr:nvCxnSpPr>
      <xdr:spPr>
        <a:xfrm>
          <a:off x="8750300" y="13425452"/>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52352</xdr:rowOff>
    </xdr:from>
    <xdr:to>
      <xdr:col>45</xdr:col>
      <xdr:colOff>177800</xdr:colOff>
      <xdr:row>78</xdr:row>
      <xdr:rowOff>65680</xdr:rowOff>
    </xdr:to>
    <xdr:cxnSp macro="">
      <xdr:nvCxnSpPr>
        <xdr:cNvPr id="422" name="直線コネクタ 421"/>
        <xdr:cNvCxnSpPr/>
      </xdr:nvCxnSpPr>
      <xdr:spPr>
        <a:xfrm flipV="1">
          <a:off x="7861300" y="13425452"/>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13559</xdr:rowOff>
    </xdr:from>
    <xdr:to>
      <xdr:col>41</xdr:col>
      <xdr:colOff>50800</xdr:colOff>
      <xdr:row>78</xdr:row>
      <xdr:rowOff>65680</xdr:rowOff>
    </xdr:to>
    <xdr:cxnSp macro="">
      <xdr:nvCxnSpPr>
        <xdr:cNvPr id="425" name="直線コネクタ 424"/>
        <xdr:cNvCxnSpPr/>
      </xdr:nvCxnSpPr>
      <xdr:spPr>
        <a:xfrm>
          <a:off x="6972300" y="1338665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30218</xdr:rowOff>
    </xdr:from>
    <xdr:to>
      <xdr:col>55</xdr:col>
      <xdr:colOff>50800</xdr:colOff>
      <xdr:row>78</xdr:row>
      <xdr:rowOff>131818</xdr:rowOff>
    </xdr:to>
    <xdr:sp macro="" textlink="">
      <xdr:nvSpPr>
        <xdr:cNvPr id="435" name="楕円 434"/>
        <xdr:cNvSpPr/>
      </xdr:nvSpPr>
      <xdr:spPr>
        <a:xfrm>
          <a:off x="10426700" y="1340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116595</xdr:rowOff>
    </xdr:from>
    <xdr:ext cx="469744" cy="259045"/>
    <xdr:sp macro="" textlink="">
      <xdr:nvSpPr>
        <xdr:cNvPr id="436" name="普通建設事業費 （ うち新規整備　）該当値テキスト"/>
        <xdr:cNvSpPr txBox="1"/>
      </xdr:nvSpPr>
      <xdr:spPr>
        <a:xfrm>
          <a:off x="10528300" y="1331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15886</xdr:rowOff>
    </xdr:from>
    <xdr:to>
      <xdr:col>50</xdr:col>
      <xdr:colOff>165100</xdr:colOff>
      <xdr:row>78</xdr:row>
      <xdr:rowOff>117486</xdr:rowOff>
    </xdr:to>
    <xdr:sp macro="" textlink="">
      <xdr:nvSpPr>
        <xdr:cNvPr id="437" name="楕円 436"/>
        <xdr:cNvSpPr/>
      </xdr:nvSpPr>
      <xdr:spPr>
        <a:xfrm>
          <a:off x="9588500" y="133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108613</xdr:rowOff>
    </xdr:from>
    <xdr:ext cx="469744" cy="259045"/>
    <xdr:sp macro="" textlink="">
      <xdr:nvSpPr>
        <xdr:cNvPr id="438" name="テキスト ボックス 437"/>
        <xdr:cNvSpPr txBox="1"/>
      </xdr:nvSpPr>
      <xdr:spPr>
        <a:xfrm>
          <a:off x="9404428" y="1348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xdr:rowOff>
    </xdr:from>
    <xdr:to>
      <xdr:col>46</xdr:col>
      <xdr:colOff>38100</xdr:colOff>
      <xdr:row>78</xdr:row>
      <xdr:rowOff>103152</xdr:rowOff>
    </xdr:to>
    <xdr:sp macro="" textlink="">
      <xdr:nvSpPr>
        <xdr:cNvPr id="439" name="楕円 438"/>
        <xdr:cNvSpPr/>
      </xdr:nvSpPr>
      <xdr:spPr>
        <a:xfrm>
          <a:off x="8699500" y="133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94279</xdr:rowOff>
    </xdr:from>
    <xdr:ext cx="469744" cy="259045"/>
    <xdr:sp macro="" textlink="">
      <xdr:nvSpPr>
        <xdr:cNvPr id="440" name="テキスト ボックス 439"/>
        <xdr:cNvSpPr txBox="1"/>
      </xdr:nvSpPr>
      <xdr:spPr>
        <a:xfrm>
          <a:off x="8515428" y="134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14880</xdr:rowOff>
    </xdr:from>
    <xdr:to>
      <xdr:col>41</xdr:col>
      <xdr:colOff>101600</xdr:colOff>
      <xdr:row>78</xdr:row>
      <xdr:rowOff>116480</xdr:rowOff>
    </xdr:to>
    <xdr:sp macro="" textlink="">
      <xdr:nvSpPr>
        <xdr:cNvPr id="441" name="楕円 440"/>
        <xdr:cNvSpPr/>
      </xdr:nvSpPr>
      <xdr:spPr>
        <a:xfrm>
          <a:off x="7810500" y="133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107607</xdr:rowOff>
    </xdr:from>
    <xdr:ext cx="469744" cy="259045"/>
    <xdr:sp macro="" textlink="">
      <xdr:nvSpPr>
        <xdr:cNvPr id="442" name="テキスト ボックス 441"/>
        <xdr:cNvSpPr txBox="1"/>
      </xdr:nvSpPr>
      <xdr:spPr>
        <a:xfrm>
          <a:off x="7626428" y="134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134209</xdr:rowOff>
    </xdr:from>
    <xdr:to>
      <xdr:col>36</xdr:col>
      <xdr:colOff>165100</xdr:colOff>
      <xdr:row>78</xdr:row>
      <xdr:rowOff>64359</xdr:rowOff>
    </xdr:to>
    <xdr:sp macro="" textlink="">
      <xdr:nvSpPr>
        <xdr:cNvPr id="443" name="楕円 442"/>
        <xdr:cNvSpPr/>
      </xdr:nvSpPr>
      <xdr:spPr>
        <a:xfrm>
          <a:off x="6921500" y="133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55486</xdr:rowOff>
    </xdr:from>
    <xdr:ext cx="469744" cy="259045"/>
    <xdr:sp macro="" textlink="">
      <xdr:nvSpPr>
        <xdr:cNvPr id="444" name="テキスト ボックス 443"/>
        <xdr:cNvSpPr txBox="1"/>
      </xdr:nvSpPr>
      <xdr:spPr>
        <a:xfrm>
          <a:off x="6737428" y="1342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54414</xdr:rowOff>
    </xdr:from>
    <xdr:to>
      <xdr:col>55</xdr:col>
      <xdr:colOff>0</xdr:colOff>
      <xdr:row>96</xdr:row>
      <xdr:rowOff>135510</xdr:rowOff>
    </xdr:to>
    <xdr:cxnSp macro="">
      <xdr:nvCxnSpPr>
        <xdr:cNvPr id="473" name="直線コネクタ 472"/>
        <xdr:cNvCxnSpPr/>
      </xdr:nvCxnSpPr>
      <xdr:spPr>
        <a:xfrm>
          <a:off x="9639300" y="16342164"/>
          <a:ext cx="838200" cy="2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4"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54414</xdr:rowOff>
    </xdr:from>
    <xdr:to>
      <xdr:col>50</xdr:col>
      <xdr:colOff>114300</xdr:colOff>
      <xdr:row>96</xdr:row>
      <xdr:rowOff>67577</xdr:rowOff>
    </xdr:to>
    <xdr:cxnSp macro="">
      <xdr:nvCxnSpPr>
        <xdr:cNvPr id="476" name="直線コネクタ 475"/>
        <xdr:cNvCxnSpPr/>
      </xdr:nvCxnSpPr>
      <xdr:spPr>
        <a:xfrm flipV="1">
          <a:off x="8750300" y="16342164"/>
          <a:ext cx="889000" cy="1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32905</xdr:rowOff>
    </xdr:from>
    <xdr:to>
      <xdr:col>45</xdr:col>
      <xdr:colOff>177800</xdr:colOff>
      <xdr:row>96</xdr:row>
      <xdr:rowOff>67577</xdr:rowOff>
    </xdr:to>
    <xdr:cxnSp macro="">
      <xdr:nvCxnSpPr>
        <xdr:cNvPr id="479" name="直線コネクタ 478"/>
        <xdr:cNvCxnSpPr/>
      </xdr:nvCxnSpPr>
      <xdr:spPr>
        <a:xfrm>
          <a:off x="7861300" y="15977755"/>
          <a:ext cx="889000" cy="5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32905</xdr:rowOff>
    </xdr:from>
    <xdr:to>
      <xdr:col>41</xdr:col>
      <xdr:colOff>50800</xdr:colOff>
      <xdr:row>96</xdr:row>
      <xdr:rowOff>69310</xdr:rowOff>
    </xdr:to>
    <xdr:cxnSp macro="">
      <xdr:nvCxnSpPr>
        <xdr:cNvPr id="482" name="直線コネクタ 481"/>
        <xdr:cNvCxnSpPr/>
      </xdr:nvCxnSpPr>
      <xdr:spPr>
        <a:xfrm flipV="1">
          <a:off x="6972300" y="15977755"/>
          <a:ext cx="889000" cy="55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4" name="テキスト ボックス 483"/>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6" name="テキスト ボックス 485"/>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84710</xdr:rowOff>
    </xdr:from>
    <xdr:to>
      <xdr:col>55</xdr:col>
      <xdr:colOff>50800</xdr:colOff>
      <xdr:row>97</xdr:row>
      <xdr:rowOff>14860</xdr:rowOff>
    </xdr:to>
    <xdr:sp macro="" textlink="">
      <xdr:nvSpPr>
        <xdr:cNvPr id="492" name="楕円 491"/>
        <xdr:cNvSpPr/>
      </xdr:nvSpPr>
      <xdr:spPr>
        <a:xfrm>
          <a:off x="10426700" y="165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63137</xdr:rowOff>
    </xdr:from>
    <xdr:ext cx="534377" cy="259045"/>
    <xdr:sp macro="" textlink="">
      <xdr:nvSpPr>
        <xdr:cNvPr id="493" name="普通建設事業費 （ うち更新整備　）該当値テキスト"/>
        <xdr:cNvSpPr txBox="1"/>
      </xdr:nvSpPr>
      <xdr:spPr>
        <a:xfrm>
          <a:off x="10528300" y="165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3614</xdr:rowOff>
    </xdr:from>
    <xdr:to>
      <xdr:col>50</xdr:col>
      <xdr:colOff>165100</xdr:colOff>
      <xdr:row>95</xdr:row>
      <xdr:rowOff>105214</xdr:rowOff>
    </xdr:to>
    <xdr:sp macro="" textlink="">
      <xdr:nvSpPr>
        <xdr:cNvPr id="494" name="楕円 493"/>
        <xdr:cNvSpPr/>
      </xdr:nvSpPr>
      <xdr:spPr>
        <a:xfrm>
          <a:off x="9588500" y="162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121741</xdr:rowOff>
    </xdr:from>
    <xdr:ext cx="534377" cy="259045"/>
    <xdr:sp macro="" textlink="">
      <xdr:nvSpPr>
        <xdr:cNvPr id="495" name="テキスト ボックス 494"/>
        <xdr:cNvSpPr txBox="1"/>
      </xdr:nvSpPr>
      <xdr:spPr>
        <a:xfrm>
          <a:off x="9372111" y="1606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16777</xdr:rowOff>
    </xdr:from>
    <xdr:to>
      <xdr:col>46</xdr:col>
      <xdr:colOff>38100</xdr:colOff>
      <xdr:row>96</xdr:row>
      <xdr:rowOff>118377</xdr:rowOff>
    </xdr:to>
    <xdr:sp macro="" textlink="">
      <xdr:nvSpPr>
        <xdr:cNvPr id="496" name="楕円 495"/>
        <xdr:cNvSpPr/>
      </xdr:nvSpPr>
      <xdr:spPr>
        <a:xfrm>
          <a:off x="8699500" y="16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134904</xdr:rowOff>
    </xdr:from>
    <xdr:ext cx="534377" cy="259045"/>
    <xdr:sp macro="" textlink="">
      <xdr:nvSpPr>
        <xdr:cNvPr id="497" name="テキスト ボックス 496"/>
        <xdr:cNvSpPr txBox="1"/>
      </xdr:nvSpPr>
      <xdr:spPr>
        <a:xfrm>
          <a:off x="8483111" y="1625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153555</xdr:rowOff>
    </xdr:from>
    <xdr:to>
      <xdr:col>41</xdr:col>
      <xdr:colOff>101600</xdr:colOff>
      <xdr:row>93</xdr:row>
      <xdr:rowOff>83705</xdr:rowOff>
    </xdr:to>
    <xdr:sp macro="" textlink="">
      <xdr:nvSpPr>
        <xdr:cNvPr id="498" name="楕円 497"/>
        <xdr:cNvSpPr/>
      </xdr:nvSpPr>
      <xdr:spPr>
        <a:xfrm>
          <a:off x="7810500" y="159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100232</xdr:rowOff>
    </xdr:from>
    <xdr:ext cx="534377" cy="259045"/>
    <xdr:sp macro="" textlink="">
      <xdr:nvSpPr>
        <xdr:cNvPr id="499" name="テキスト ボックス 498"/>
        <xdr:cNvSpPr txBox="1"/>
      </xdr:nvSpPr>
      <xdr:spPr>
        <a:xfrm>
          <a:off x="7594111" y="157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18510</xdr:rowOff>
    </xdr:from>
    <xdr:to>
      <xdr:col>36</xdr:col>
      <xdr:colOff>165100</xdr:colOff>
      <xdr:row>96</xdr:row>
      <xdr:rowOff>120110</xdr:rowOff>
    </xdr:to>
    <xdr:sp macro="" textlink="">
      <xdr:nvSpPr>
        <xdr:cNvPr id="500" name="楕円 499"/>
        <xdr:cNvSpPr/>
      </xdr:nvSpPr>
      <xdr:spPr>
        <a:xfrm>
          <a:off x="6921500" y="164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136637</xdr:rowOff>
    </xdr:from>
    <xdr:ext cx="534377" cy="259045"/>
    <xdr:sp macro="" textlink="">
      <xdr:nvSpPr>
        <xdr:cNvPr id="501" name="テキスト ボックス 500"/>
        <xdr:cNvSpPr txBox="1"/>
      </xdr:nvSpPr>
      <xdr:spPr>
        <a:xfrm>
          <a:off x="6705111" y="162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70206</xdr:rowOff>
    </xdr:from>
    <xdr:to>
      <xdr:col>85</xdr:col>
      <xdr:colOff>127000</xdr:colOff>
      <xdr:row>38</xdr:row>
      <xdr:rowOff>121869</xdr:rowOff>
    </xdr:to>
    <xdr:cxnSp macro="">
      <xdr:nvCxnSpPr>
        <xdr:cNvPr id="528" name="直線コネクタ 527"/>
        <xdr:cNvCxnSpPr/>
      </xdr:nvCxnSpPr>
      <xdr:spPr>
        <a:xfrm flipV="1">
          <a:off x="15481300" y="6585306"/>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121869</xdr:rowOff>
    </xdr:from>
    <xdr:to>
      <xdr:col>81</xdr:col>
      <xdr:colOff>50800</xdr:colOff>
      <xdr:row>38</xdr:row>
      <xdr:rowOff>139700</xdr:rowOff>
    </xdr:to>
    <xdr:cxnSp macro="">
      <xdr:nvCxnSpPr>
        <xdr:cNvPr id="531" name="直線コネクタ 530"/>
        <xdr:cNvCxnSpPr/>
      </xdr:nvCxnSpPr>
      <xdr:spPr>
        <a:xfrm flipV="1">
          <a:off x="14592300" y="6636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135128</xdr:rowOff>
    </xdr:from>
    <xdr:to>
      <xdr:col>76</xdr:col>
      <xdr:colOff>114300</xdr:colOff>
      <xdr:row>38</xdr:row>
      <xdr:rowOff>139700</xdr:rowOff>
    </xdr:to>
    <xdr:cxnSp macro="">
      <xdr:nvCxnSpPr>
        <xdr:cNvPr id="534" name="直線コネクタ 533"/>
        <xdr:cNvCxnSpPr/>
      </xdr:nvCxnSpPr>
      <xdr:spPr>
        <a:xfrm>
          <a:off x="13703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135128</xdr:rowOff>
    </xdr:from>
    <xdr:to>
      <xdr:col>71</xdr:col>
      <xdr:colOff>177800</xdr:colOff>
      <xdr:row>38</xdr:row>
      <xdr:rowOff>139700</xdr:rowOff>
    </xdr:to>
    <xdr:cxnSp macro="">
      <xdr:nvCxnSpPr>
        <xdr:cNvPr id="537" name="直線コネクタ 536"/>
        <xdr:cNvCxnSpPr/>
      </xdr:nvCxnSpPr>
      <xdr:spPr>
        <a:xfrm flipV="1">
          <a:off x="12814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19406</xdr:rowOff>
    </xdr:from>
    <xdr:to>
      <xdr:col>85</xdr:col>
      <xdr:colOff>177800</xdr:colOff>
      <xdr:row>38</xdr:row>
      <xdr:rowOff>121006</xdr:rowOff>
    </xdr:to>
    <xdr:sp macro="" textlink="">
      <xdr:nvSpPr>
        <xdr:cNvPr id="547" name="楕円 546"/>
        <xdr:cNvSpPr/>
      </xdr:nvSpPr>
      <xdr:spPr>
        <a:xfrm>
          <a:off x="162687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105783</xdr:rowOff>
    </xdr:from>
    <xdr:ext cx="378565" cy="259045"/>
    <xdr:sp macro="" textlink="">
      <xdr:nvSpPr>
        <xdr:cNvPr id="548" name="災害復旧事業費該当値テキスト"/>
        <xdr:cNvSpPr txBox="1"/>
      </xdr:nvSpPr>
      <xdr:spPr>
        <a:xfrm>
          <a:off x="16370300" y="644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71069</xdr:rowOff>
    </xdr:from>
    <xdr:to>
      <xdr:col>81</xdr:col>
      <xdr:colOff>101600</xdr:colOff>
      <xdr:row>39</xdr:row>
      <xdr:rowOff>1219</xdr:rowOff>
    </xdr:to>
    <xdr:sp macro="" textlink="">
      <xdr:nvSpPr>
        <xdr:cNvPr id="549" name="楕円 548"/>
        <xdr:cNvSpPr/>
      </xdr:nvSpPr>
      <xdr:spPr>
        <a:xfrm>
          <a:off x="15430500" y="65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163796</xdr:rowOff>
    </xdr:from>
    <xdr:ext cx="313932" cy="259045"/>
    <xdr:sp macro="" textlink="">
      <xdr:nvSpPr>
        <xdr:cNvPr id="550" name="テキスト ボックス 549"/>
        <xdr:cNvSpPr txBox="1"/>
      </xdr:nvSpPr>
      <xdr:spPr>
        <a:xfrm>
          <a:off x="15324333" y="667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84328</xdr:rowOff>
    </xdr:from>
    <xdr:to>
      <xdr:col>72</xdr:col>
      <xdr:colOff>38100</xdr:colOff>
      <xdr:row>39</xdr:row>
      <xdr:rowOff>14478</xdr:rowOff>
    </xdr:to>
    <xdr:sp macro="" textlink="">
      <xdr:nvSpPr>
        <xdr:cNvPr id="553" name="楕円 552"/>
        <xdr:cNvSpPr/>
      </xdr:nvSpPr>
      <xdr:spPr>
        <a:xfrm>
          <a:off x="13652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5605</xdr:rowOff>
    </xdr:from>
    <xdr:ext cx="313932" cy="259045"/>
    <xdr:sp macro="" textlink="">
      <xdr:nvSpPr>
        <xdr:cNvPr id="554" name="テキスト ボックス 553"/>
        <xdr:cNvSpPr txBox="1"/>
      </xdr:nvSpPr>
      <xdr:spPr>
        <a:xfrm>
          <a:off x="13546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166999</xdr:rowOff>
    </xdr:from>
    <xdr:to>
      <xdr:col>85</xdr:col>
      <xdr:colOff>127000</xdr:colOff>
      <xdr:row>77</xdr:row>
      <xdr:rowOff>2502</xdr:rowOff>
    </xdr:to>
    <xdr:cxnSp macro="">
      <xdr:nvCxnSpPr>
        <xdr:cNvPr id="634" name="直線コネクタ 633"/>
        <xdr:cNvCxnSpPr/>
      </xdr:nvCxnSpPr>
      <xdr:spPr>
        <a:xfrm flipV="1">
          <a:off x="15481300" y="13197199"/>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2502</xdr:rowOff>
    </xdr:from>
    <xdr:to>
      <xdr:col>81</xdr:col>
      <xdr:colOff>50800</xdr:colOff>
      <xdr:row>77</xdr:row>
      <xdr:rowOff>5417</xdr:rowOff>
    </xdr:to>
    <xdr:cxnSp macro="">
      <xdr:nvCxnSpPr>
        <xdr:cNvPr id="637" name="直線コネクタ 636"/>
        <xdr:cNvCxnSpPr/>
      </xdr:nvCxnSpPr>
      <xdr:spPr>
        <a:xfrm flipV="1">
          <a:off x="14592300" y="13204152"/>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5417</xdr:rowOff>
    </xdr:from>
    <xdr:to>
      <xdr:col>76</xdr:col>
      <xdr:colOff>114300</xdr:colOff>
      <xdr:row>77</xdr:row>
      <xdr:rowOff>19762</xdr:rowOff>
    </xdr:to>
    <xdr:cxnSp macro="">
      <xdr:nvCxnSpPr>
        <xdr:cNvPr id="640" name="直線コネクタ 639"/>
        <xdr:cNvCxnSpPr/>
      </xdr:nvCxnSpPr>
      <xdr:spPr>
        <a:xfrm flipV="1">
          <a:off x="13703300" y="13207067"/>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16638</xdr:rowOff>
    </xdr:from>
    <xdr:to>
      <xdr:col>71</xdr:col>
      <xdr:colOff>177800</xdr:colOff>
      <xdr:row>77</xdr:row>
      <xdr:rowOff>19762</xdr:rowOff>
    </xdr:to>
    <xdr:cxnSp macro="">
      <xdr:nvCxnSpPr>
        <xdr:cNvPr id="643" name="直線コネクタ 642"/>
        <xdr:cNvCxnSpPr/>
      </xdr:nvCxnSpPr>
      <xdr:spPr>
        <a:xfrm>
          <a:off x="12814300" y="1321828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116199</xdr:rowOff>
    </xdr:from>
    <xdr:to>
      <xdr:col>85</xdr:col>
      <xdr:colOff>177800</xdr:colOff>
      <xdr:row>77</xdr:row>
      <xdr:rowOff>46349</xdr:rowOff>
    </xdr:to>
    <xdr:sp macro="" textlink="">
      <xdr:nvSpPr>
        <xdr:cNvPr id="653" name="楕円 652"/>
        <xdr:cNvSpPr/>
      </xdr:nvSpPr>
      <xdr:spPr>
        <a:xfrm>
          <a:off x="16268700" y="131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94626</xdr:rowOff>
    </xdr:from>
    <xdr:ext cx="534377" cy="259045"/>
    <xdr:sp macro="" textlink="">
      <xdr:nvSpPr>
        <xdr:cNvPr id="654" name="公債費該当値テキスト"/>
        <xdr:cNvSpPr txBox="1"/>
      </xdr:nvSpPr>
      <xdr:spPr>
        <a:xfrm>
          <a:off x="16370300" y="1312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123152</xdr:rowOff>
    </xdr:from>
    <xdr:to>
      <xdr:col>81</xdr:col>
      <xdr:colOff>101600</xdr:colOff>
      <xdr:row>77</xdr:row>
      <xdr:rowOff>53302</xdr:rowOff>
    </xdr:to>
    <xdr:sp macro="" textlink="">
      <xdr:nvSpPr>
        <xdr:cNvPr id="655" name="楕円 654"/>
        <xdr:cNvSpPr/>
      </xdr:nvSpPr>
      <xdr:spPr>
        <a:xfrm>
          <a:off x="15430500" y="131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44429</xdr:rowOff>
    </xdr:from>
    <xdr:ext cx="534377" cy="259045"/>
    <xdr:sp macro="" textlink="">
      <xdr:nvSpPr>
        <xdr:cNvPr id="656" name="テキスト ボックス 655"/>
        <xdr:cNvSpPr txBox="1"/>
      </xdr:nvSpPr>
      <xdr:spPr>
        <a:xfrm>
          <a:off x="15214111" y="132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126067</xdr:rowOff>
    </xdr:from>
    <xdr:to>
      <xdr:col>76</xdr:col>
      <xdr:colOff>165100</xdr:colOff>
      <xdr:row>77</xdr:row>
      <xdr:rowOff>56217</xdr:rowOff>
    </xdr:to>
    <xdr:sp macro="" textlink="">
      <xdr:nvSpPr>
        <xdr:cNvPr id="657" name="楕円 656"/>
        <xdr:cNvSpPr/>
      </xdr:nvSpPr>
      <xdr:spPr>
        <a:xfrm>
          <a:off x="14541500" y="131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47344</xdr:rowOff>
    </xdr:from>
    <xdr:ext cx="534377" cy="259045"/>
    <xdr:sp macro="" textlink="">
      <xdr:nvSpPr>
        <xdr:cNvPr id="658" name="テキスト ボックス 657"/>
        <xdr:cNvSpPr txBox="1"/>
      </xdr:nvSpPr>
      <xdr:spPr>
        <a:xfrm>
          <a:off x="14325111" y="13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140412</xdr:rowOff>
    </xdr:from>
    <xdr:to>
      <xdr:col>72</xdr:col>
      <xdr:colOff>38100</xdr:colOff>
      <xdr:row>77</xdr:row>
      <xdr:rowOff>70562</xdr:rowOff>
    </xdr:to>
    <xdr:sp macro="" textlink="">
      <xdr:nvSpPr>
        <xdr:cNvPr id="659" name="楕円 658"/>
        <xdr:cNvSpPr/>
      </xdr:nvSpPr>
      <xdr:spPr>
        <a:xfrm>
          <a:off x="136525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61689</xdr:rowOff>
    </xdr:from>
    <xdr:ext cx="534377" cy="259045"/>
    <xdr:sp macro="" textlink="">
      <xdr:nvSpPr>
        <xdr:cNvPr id="660" name="テキスト ボックス 659"/>
        <xdr:cNvSpPr txBox="1"/>
      </xdr:nvSpPr>
      <xdr:spPr>
        <a:xfrm>
          <a:off x="13436111" y="132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137288</xdr:rowOff>
    </xdr:from>
    <xdr:to>
      <xdr:col>67</xdr:col>
      <xdr:colOff>101600</xdr:colOff>
      <xdr:row>77</xdr:row>
      <xdr:rowOff>67438</xdr:rowOff>
    </xdr:to>
    <xdr:sp macro="" textlink="">
      <xdr:nvSpPr>
        <xdr:cNvPr id="661" name="楕円 660"/>
        <xdr:cNvSpPr/>
      </xdr:nvSpPr>
      <xdr:spPr>
        <a:xfrm>
          <a:off x="12763500" y="131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58565</xdr:rowOff>
    </xdr:from>
    <xdr:ext cx="534377" cy="259045"/>
    <xdr:sp macro="" textlink="">
      <xdr:nvSpPr>
        <xdr:cNvPr id="662" name="テキスト ボックス 661"/>
        <xdr:cNvSpPr txBox="1"/>
      </xdr:nvSpPr>
      <xdr:spPr>
        <a:xfrm>
          <a:off x="12547111" y="132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120955</xdr:rowOff>
    </xdr:from>
    <xdr:to>
      <xdr:col>85</xdr:col>
      <xdr:colOff>127000</xdr:colOff>
      <xdr:row>96</xdr:row>
      <xdr:rowOff>98597</xdr:rowOff>
    </xdr:to>
    <xdr:cxnSp macro="">
      <xdr:nvCxnSpPr>
        <xdr:cNvPr id="689" name="直線コネクタ 688"/>
        <xdr:cNvCxnSpPr/>
      </xdr:nvCxnSpPr>
      <xdr:spPr>
        <a:xfrm flipV="1">
          <a:off x="15481300" y="16408705"/>
          <a:ext cx="838200" cy="1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61610</xdr:rowOff>
    </xdr:from>
    <xdr:to>
      <xdr:col>81</xdr:col>
      <xdr:colOff>50800</xdr:colOff>
      <xdr:row>96</xdr:row>
      <xdr:rowOff>98597</xdr:rowOff>
    </xdr:to>
    <xdr:cxnSp macro="">
      <xdr:nvCxnSpPr>
        <xdr:cNvPr id="692" name="直線コネクタ 691"/>
        <xdr:cNvCxnSpPr/>
      </xdr:nvCxnSpPr>
      <xdr:spPr>
        <a:xfrm>
          <a:off x="14592300" y="16349360"/>
          <a:ext cx="889000" cy="20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61610</xdr:rowOff>
    </xdr:from>
    <xdr:to>
      <xdr:col>76</xdr:col>
      <xdr:colOff>114300</xdr:colOff>
      <xdr:row>96</xdr:row>
      <xdr:rowOff>165258</xdr:rowOff>
    </xdr:to>
    <xdr:cxnSp macro="">
      <xdr:nvCxnSpPr>
        <xdr:cNvPr id="695" name="直線コネクタ 694"/>
        <xdr:cNvCxnSpPr/>
      </xdr:nvCxnSpPr>
      <xdr:spPr>
        <a:xfrm flipV="1">
          <a:off x="13703300" y="16349360"/>
          <a:ext cx="889000" cy="27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165258</xdr:rowOff>
    </xdr:from>
    <xdr:to>
      <xdr:col>71</xdr:col>
      <xdr:colOff>177800</xdr:colOff>
      <xdr:row>97</xdr:row>
      <xdr:rowOff>6838</xdr:rowOff>
    </xdr:to>
    <xdr:cxnSp macro="">
      <xdr:nvCxnSpPr>
        <xdr:cNvPr id="698" name="直線コネクタ 697"/>
        <xdr:cNvCxnSpPr/>
      </xdr:nvCxnSpPr>
      <xdr:spPr>
        <a:xfrm flipV="1">
          <a:off x="12814300" y="1662445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70155</xdr:rowOff>
    </xdr:from>
    <xdr:to>
      <xdr:col>85</xdr:col>
      <xdr:colOff>177800</xdr:colOff>
      <xdr:row>96</xdr:row>
      <xdr:rowOff>305</xdr:rowOff>
    </xdr:to>
    <xdr:sp macro="" textlink="">
      <xdr:nvSpPr>
        <xdr:cNvPr id="708" name="楕円 707"/>
        <xdr:cNvSpPr/>
      </xdr:nvSpPr>
      <xdr:spPr>
        <a:xfrm>
          <a:off x="16268700" y="163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93032</xdr:rowOff>
    </xdr:from>
    <xdr:ext cx="534377" cy="259045"/>
    <xdr:sp macro="" textlink="">
      <xdr:nvSpPr>
        <xdr:cNvPr id="709" name="積立金該当値テキスト"/>
        <xdr:cNvSpPr txBox="1"/>
      </xdr:nvSpPr>
      <xdr:spPr>
        <a:xfrm>
          <a:off x="16370300" y="162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47797</xdr:rowOff>
    </xdr:from>
    <xdr:to>
      <xdr:col>81</xdr:col>
      <xdr:colOff>101600</xdr:colOff>
      <xdr:row>96</xdr:row>
      <xdr:rowOff>149397</xdr:rowOff>
    </xdr:to>
    <xdr:sp macro="" textlink="">
      <xdr:nvSpPr>
        <xdr:cNvPr id="710" name="楕円 709"/>
        <xdr:cNvSpPr/>
      </xdr:nvSpPr>
      <xdr:spPr>
        <a:xfrm>
          <a:off x="15430500" y="165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140524</xdr:rowOff>
    </xdr:from>
    <xdr:ext cx="469744" cy="259045"/>
    <xdr:sp macro="" textlink="">
      <xdr:nvSpPr>
        <xdr:cNvPr id="711" name="テキスト ボックス 710"/>
        <xdr:cNvSpPr txBox="1"/>
      </xdr:nvSpPr>
      <xdr:spPr>
        <a:xfrm>
          <a:off x="15246428" y="1659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10810</xdr:rowOff>
    </xdr:from>
    <xdr:to>
      <xdr:col>76</xdr:col>
      <xdr:colOff>165100</xdr:colOff>
      <xdr:row>95</xdr:row>
      <xdr:rowOff>112410</xdr:rowOff>
    </xdr:to>
    <xdr:sp macro="" textlink="">
      <xdr:nvSpPr>
        <xdr:cNvPr id="712" name="楕円 711"/>
        <xdr:cNvSpPr/>
      </xdr:nvSpPr>
      <xdr:spPr>
        <a:xfrm>
          <a:off x="14541500" y="162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128937</xdr:rowOff>
    </xdr:from>
    <xdr:ext cx="534377" cy="259045"/>
    <xdr:sp macro="" textlink="">
      <xdr:nvSpPr>
        <xdr:cNvPr id="713" name="テキスト ボックス 712"/>
        <xdr:cNvSpPr txBox="1"/>
      </xdr:nvSpPr>
      <xdr:spPr>
        <a:xfrm>
          <a:off x="14325111" y="1607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114458</xdr:rowOff>
    </xdr:from>
    <xdr:to>
      <xdr:col>72</xdr:col>
      <xdr:colOff>38100</xdr:colOff>
      <xdr:row>97</xdr:row>
      <xdr:rowOff>44608</xdr:rowOff>
    </xdr:to>
    <xdr:sp macro="" textlink="">
      <xdr:nvSpPr>
        <xdr:cNvPr id="714" name="楕円 713"/>
        <xdr:cNvSpPr/>
      </xdr:nvSpPr>
      <xdr:spPr>
        <a:xfrm>
          <a:off x="13652500" y="165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35735</xdr:rowOff>
    </xdr:from>
    <xdr:ext cx="469744" cy="259045"/>
    <xdr:sp macro="" textlink="">
      <xdr:nvSpPr>
        <xdr:cNvPr id="715" name="テキスト ボックス 714"/>
        <xdr:cNvSpPr txBox="1"/>
      </xdr:nvSpPr>
      <xdr:spPr>
        <a:xfrm>
          <a:off x="13468428" y="166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127488</xdr:rowOff>
    </xdr:from>
    <xdr:to>
      <xdr:col>67</xdr:col>
      <xdr:colOff>101600</xdr:colOff>
      <xdr:row>97</xdr:row>
      <xdr:rowOff>57638</xdr:rowOff>
    </xdr:to>
    <xdr:sp macro="" textlink="">
      <xdr:nvSpPr>
        <xdr:cNvPr id="716" name="楕円 715"/>
        <xdr:cNvSpPr/>
      </xdr:nvSpPr>
      <xdr:spPr>
        <a:xfrm>
          <a:off x="12763500" y="165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48765</xdr:rowOff>
    </xdr:from>
    <xdr:ext cx="469744" cy="259045"/>
    <xdr:sp macro="" textlink="">
      <xdr:nvSpPr>
        <xdr:cNvPr id="717" name="テキスト ボックス 716"/>
        <xdr:cNvSpPr txBox="1"/>
      </xdr:nvSpPr>
      <xdr:spPr>
        <a:xfrm>
          <a:off x="12579428" y="166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30952</xdr:rowOff>
    </xdr:from>
    <xdr:to>
      <xdr:col>116</xdr:col>
      <xdr:colOff>63500</xdr:colOff>
      <xdr:row>38</xdr:row>
      <xdr:rowOff>67201</xdr:rowOff>
    </xdr:to>
    <xdr:cxnSp macro="">
      <xdr:nvCxnSpPr>
        <xdr:cNvPr id="748" name="直線コネクタ 747"/>
        <xdr:cNvCxnSpPr/>
      </xdr:nvCxnSpPr>
      <xdr:spPr>
        <a:xfrm>
          <a:off x="21323300" y="6546052"/>
          <a:ext cx="8382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133822</xdr:rowOff>
    </xdr:from>
    <xdr:to>
      <xdr:col>111</xdr:col>
      <xdr:colOff>177800</xdr:colOff>
      <xdr:row>38</xdr:row>
      <xdr:rowOff>30952</xdr:rowOff>
    </xdr:to>
    <xdr:cxnSp macro="">
      <xdr:nvCxnSpPr>
        <xdr:cNvPr id="751" name="直線コネクタ 750"/>
        <xdr:cNvCxnSpPr/>
      </xdr:nvCxnSpPr>
      <xdr:spPr>
        <a:xfrm>
          <a:off x="20434300" y="6477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133822</xdr:rowOff>
    </xdr:from>
    <xdr:to>
      <xdr:col>107</xdr:col>
      <xdr:colOff>50800</xdr:colOff>
      <xdr:row>38</xdr:row>
      <xdr:rowOff>154722</xdr:rowOff>
    </xdr:to>
    <xdr:cxnSp macro="">
      <xdr:nvCxnSpPr>
        <xdr:cNvPr id="754" name="直線コネクタ 753"/>
        <xdr:cNvCxnSpPr/>
      </xdr:nvCxnSpPr>
      <xdr:spPr>
        <a:xfrm flipV="1">
          <a:off x="19545300" y="6477472"/>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65041</xdr:rowOff>
    </xdr:from>
    <xdr:ext cx="378565" cy="259045"/>
    <xdr:sp macro="" textlink="">
      <xdr:nvSpPr>
        <xdr:cNvPr id="756" name="テキスト ボックス 755"/>
        <xdr:cNvSpPr txBox="1"/>
      </xdr:nvSpPr>
      <xdr:spPr>
        <a:xfrm>
          <a:off x="20245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57078</xdr:rowOff>
    </xdr:from>
    <xdr:to>
      <xdr:col>102</xdr:col>
      <xdr:colOff>114300</xdr:colOff>
      <xdr:row>38</xdr:row>
      <xdr:rowOff>154722</xdr:rowOff>
    </xdr:to>
    <xdr:cxnSp macro="">
      <xdr:nvCxnSpPr>
        <xdr:cNvPr id="757" name="直線コネクタ 756"/>
        <xdr:cNvCxnSpPr/>
      </xdr:nvCxnSpPr>
      <xdr:spPr>
        <a:xfrm>
          <a:off x="18656300" y="6400728"/>
          <a:ext cx="889000" cy="2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141132</xdr:rowOff>
    </xdr:from>
    <xdr:ext cx="378565" cy="259045"/>
    <xdr:sp macro="" textlink="">
      <xdr:nvSpPr>
        <xdr:cNvPr id="761" name="テキスト ボックス 760"/>
        <xdr:cNvSpPr txBox="1"/>
      </xdr:nvSpPr>
      <xdr:spPr>
        <a:xfrm>
          <a:off x="18467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16401</xdr:rowOff>
    </xdr:from>
    <xdr:to>
      <xdr:col>116</xdr:col>
      <xdr:colOff>114300</xdr:colOff>
      <xdr:row>38</xdr:row>
      <xdr:rowOff>118001</xdr:rowOff>
    </xdr:to>
    <xdr:sp macro="" textlink="">
      <xdr:nvSpPr>
        <xdr:cNvPr id="767" name="楕円 766"/>
        <xdr:cNvSpPr/>
      </xdr:nvSpPr>
      <xdr:spPr>
        <a:xfrm>
          <a:off x="221107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166278</xdr:rowOff>
    </xdr:from>
    <xdr:ext cx="378565" cy="259045"/>
    <xdr:sp macro="" textlink="">
      <xdr:nvSpPr>
        <xdr:cNvPr id="768" name="投資及び出資金該当値テキスト"/>
        <xdr:cNvSpPr txBox="1"/>
      </xdr:nvSpPr>
      <xdr:spPr>
        <a:xfrm>
          <a:off x="22212300" y="650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151602</xdr:rowOff>
    </xdr:from>
    <xdr:to>
      <xdr:col>112</xdr:col>
      <xdr:colOff>38100</xdr:colOff>
      <xdr:row>38</xdr:row>
      <xdr:rowOff>81752</xdr:rowOff>
    </xdr:to>
    <xdr:sp macro="" textlink="">
      <xdr:nvSpPr>
        <xdr:cNvPr id="769" name="楕円 768"/>
        <xdr:cNvSpPr/>
      </xdr:nvSpPr>
      <xdr:spPr>
        <a:xfrm>
          <a:off x="21272500" y="64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72879</xdr:rowOff>
    </xdr:from>
    <xdr:ext cx="378565" cy="259045"/>
    <xdr:sp macro="" textlink="">
      <xdr:nvSpPr>
        <xdr:cNvPr id="770" name="テキスト ボックス 769"/>
        <xdr:cNvSpPr txBox="1"/>
      </xdr:nvSpPr>
      <xdr:spPr>
        <a:xfrm>
          <a:off x="21134017" y="6587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83022</xdr:rowOff>
    </xdr:from>
    <xdr:to>
      <xdr:col>107</xdr:col>
      <xdr:colOff>101600</xdr:colOff>
      <xdr:row>38</xdr:row>
      <xdr:rowOff>13171</xdr:rowOff>
    </xdr:to>
    <xdr:sp macro="" textlink="">
      <xdr:nvSpPr>
        <xdr:cNvPr id="771" name="楕円 770"/>
        <xdr:cNvSpPr/>
      </xdr:nvSpPr>
      <xdr:spPr>
        <a:xfrm>
          <a:off x="20383500" y="64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29699</xdr:rowOff>
    </xdr:from>
    <xdr:ext cx="378565" cy="259045"/>
    <xdr:sp macro="" textlink="">
      <xdr:nvSpPr>
        <xdr:cNvPr id="772" name="テキスト ボックス 771"/>
        <xdr:cNvSpPr txBox="1"/>
      </xdr:nvSpPr>
      <xdr:spPr>
        <a:xfrm>
          <a:off x="20245017" y="6201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103922</xdr:rowOff>
    </xdr:from>
    <xdr:to>
      <xdr:col>102</xdr:col>
      <xdr:colOff>165100</xdr:colOff>
      <xdr:row>39</xdr:row>
      <xdr:rowOff>34072</xdr:rowOff>
    </xdr:to>
    <xdr:sp macro="" textlink="">
      <xdr:nvSpPr>
        <xdr:cNvPr id="773" name="楕円 772"/>
        <xdr:cNvSpPr/>
      </xdr:nvSpPr>
      <xdr:spPr>
        <a:xfrm>
          <a:off x="19494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25199</xdr:rowOff>
    </xdr:from>
    <xdr:ext cx="378565" cy="259045"/>
    <xdr:sp macro="" textlink="">
      <xdr:nvSpPr>
        <xdr:cNvPr id="774" name="テキスト ボックス 773"/>
        <xdr:cNvSpPr txBox="1"/>
      </xdr:nvSpPr>
      <xdr:spPr>
        <a:xfrm>
          <a:off x="19356017" y="671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6278</xdr:rowOff>
    </xdr:from>
    <xdr:to>
      <xdr:col>98</xdr:col>
      <xdr:colOff>38100</xdr:colOff>
      <xdr:row>37</xdr:row>
      <xdr:rowOff>107878</xdr:rowOff>
    </xdr:to>
    <xdr:sp macro="" textlink="">
      <xdr:nvSpPr>
        <xdr:cNvPr id="775" name="楕円 774"/>
        <xdr:cNvSpPr/>
      </xdr:nvSpPr>
      <xdr:spPr>
        <a:xfrm>
          <a:off x="186055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124405</xdr:rowOff>
    </xdr:from>
    <xdr:ext cx="469744" cy="259045"/>
    <xdr:sp macro="" textlink="">
      <xdr:nvSpPr>
        <xdr:cNvPr id="776" name="テキスト ボックス 775"/>
        <xdr:cNvSpPr txBox="1"/>
      </xdr:nvSpPr>
      <xdr:spPr>
        <a:xfrm>
          <a:off x="18421428" y="612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118897</xdr:rowOff>
    </xdr:from>
    <xdr:to>
      <xdr:col>116</xdr:col>
      <xdr:colOff>63500</xdr:colOff>
      <xdr:row>57</xdr:row>
      <xdr:rowOff>164770</xdr:rowOff>
    </xdr:to>
    <xdr:cxnSp macro="">
      <xdr:nvCxnSpPr>
        <xdr:cNvPr id="805" name="直線コネクタ 804"/>
        <xdr:cNvCxnSpPr/>
      </xdr:nvCxnSpPr>
      <xdr:spPr>
        <a:xfrm flipV="1">
          <a:off x="21323300" y="9891547"/>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6"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159207</xdr:rowOff>
    </xdr:from>
    <xdr:to>
      <xdr:col>111</xdr:col>
      <xdr:colOff>177800</xdr:colOff>
      <xdr:row>57</xdr:row>
      <xdr:rowOff>164770</xdr:rowOff>
    </xdr:to>
    <xdr:cxnSp macro="">
      <xdr:nvCxnSpPr>
        <xdr:cNvPr id="808" name="直線コネクタ 807"/>
        <xdr:cNvCxnSpPr/>
      </xdr:nvCxnSpPr>
      <xdr:spPr>
        <a:xfrm>
          <a:off x="20434300" y="9931857"/>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10" name="テキスト ボックス 809"/>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152044</xdr:rowOff>
    </xdr:from>
    <xdr:to>
      <xdr:col>107</xdr:col>
      <xdr:colOff>50800</xdr:colOff>
      <xdr:row>57</xdr:row>
      <xdr:rowOff>159207</xdr:rowOff>
    </xdr:to>
    <xdr:cxnSp macro="">
      <xdr:nvCxnSpPr>
        <xdr:cNvPr id="811" name="直線コネクタ 810"/>
        <xdr:cNvCxnSpPr/>
      </xdr:nvCxnSpPr>
      <xdr:spPr>
        <a:xfrm>
          <a:off x="19545300" y="9924694"/>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3" name="テキスト ボックス 812"/>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145034</xdr:rowOff>
    </xdr:from>
    <xdr:to>
      <xdr:col>102</xdr:col>
      <xdr:colOff>114300</xdr:colOff>
      <xdr:row>57</xdr:row>
      <xdr:rowOff>152044</xdr:rowOff>
    </xdr:to>
    <xdr:cxnSp macro="">
      <xdr:nvCxnSpPr>
        <xdr:cNvPr id="814" name="直線コネクタ 813"/>
        <xdr:cNvCxnSpPr/>
      </xdr:nvCxnSpPr>
      <xdr:spPr>
        <a:xfrm>
          <a:off x="18656300" y="991768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6" name="テキスト ボックス 815"/>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68097</xdr:rowOff>
    </xdr:from>
    <xdr:to>
      <xdr:col>116</xdr:col>
      <xdr:colOff>114300</xdr:colOff>
      <xdr:row>57</xdr:row>
      <xdr:rowOff>169697</xdr:rowOff>
    </xdr:to>
    <xdr:sp macro="" textlink="">
      <xdr:nvSpPr>
        <xdr:cNvPr id="824" name="楕円 823"/>
        <xdr:cNvSpPr/>
      </xdr:nvSpPr>
      <xdr:spPr>
        <a:xfrm>
          <a:off x="22110700" y="98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90974</xdr:rowOff>
    </xdr:from>
    <xdr:ext cx="469744" cy="259045"/>
    <xdr:sp macro="" textlink="">
      <xdr:nvSpPr>
        <xdr:cNvPr id="825" name="貸付金該当値テキスト"/>
        <xdr:cNvSpPr txBox="1"/>
      </xdr:nvSpPr>
      <xdr:spPr>
        <a:xfrm>
          <a:off x="22212300" y="96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113970</xdr:rowOff>
    </xdr:from>
    <xdr:to>
      <xdr:col>112</xdr:col>
      <xdr:colOff>38100</xdr:colOff>
      <xdr:row>58</xdr:row>
      <xdr:rowOff>44120</xdr:rowOff>
    </xdr:to>
    <xdr:sp macro="" textlink="">
      <xdr:nvSpPr>
        <xdr:cNvPr id="826" name="楕円 825"/>
        <xdr:cNvSpPr/>
      </xdr:nvSpPr>
      <xdr:spPr>
        <a:xfrm>
          <a:off x="21272500" y="98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60647</xdr:rowOff>
    </xdr:from>
    <xdr:ext cx="469744" cy="259045"/>
    <xdr:sp macro="" textlink="">
      <xdr:nvSpPr>
        <xdr:cNvPr id="827" name="テキスト ボックス 826"/>
        <xdr:cNvSpPr txBox="1"/>
      </xdr:nvSpPr>
      <xdr:spPr>
        <a:xfrm>
          <a:off x="21088428" y="966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108407</xdr:rowOff>
    </xdr:from>
    <xdr:to>
      <xdr:col>107</xdr:col>
      <xdr:colOff>101600</xdr:colOff>
      <xdr:row>58</xdr:row>
      <xdr:rowOff>38557</xdr:rowOff>
    </xdr:to>
    <xdr:sp macro="" textlink="">
      <xdr:nvSpPr>
        <xdr:cNvPr id="828" name="楕円 827"/>
        <xdr:cNvSpPr/>
      </xdr:nvSpPr>
      <xdr:spPr>
        <a:xfrm>
          <a:off x="20383500" y="98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55084</xdr:rowOff>
    </xdr:from>
    <xdr:ext cx="469744" cy="259045"/>
    <xdr:sp macro="" textlink="">
      <xdr:nvSpPr>
        <xdr:cNvPr id="829" name="テキスト ボックス 828"/>
        <xdr:cNvSpPr txBox="1"/>
      </xdr:nvSpPr>
      <xdr:spPr>
        <a:xfrm>
          <a:off x="20199428" y="965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101244</xdr:rowOff>
    </xdr:from>
    <xdr:to>
      <xdr:col>102</xdr:col>
      <xdr:colOff>165100</xdr:colOff>
      <xdr:row>58</xdr:row>
      <xdr:rowOff>31394</xdr:rowOff>
    </xdr:to>
    <xdr:sp macro="" textlink="">
      <xdr:nvSpPr>
        <xdr:cNvPr id="830" name="楕円 829"/>
        <xdr:cNvSpPr/>
      </xdr:nvSpPr>
      <xdr:spPr>
        <a:xfrm>
          <a:off x="19494500" y="98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47921</xdr:rowOff>
    </xdr:from>
    <xdr:ext cx="469744" cy="259045"/>
    <xdr:sp macro="" textlink="">
      <xdr:nvSpPr>
        <xdr:cNvPr id="831" name="テキスト ボックス 830"/>
        <xdr:cNvSpPr txBox="1"/>
      </xdr:nvSpPr>
      <xdr:spPr>
        <a:xfrm>
          <a:off x="19310428" y="96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94234</xdr:rowOff>
    </xdr:from>
    <xdr:to>
      <xdr:col>98</xdr:col>
      <xdr:colOff>38100</xdr:colOff>
      <xdr:row>58</xdr:row>
      <xdr:rowOff>24384</xdr:rowOff>
    </xdr:to>
    <xdr:sp macro="" textlink="">
      <xdr:nvSpPr>
        <xdr:cNvPr id="832" name="楕円 831"/>
        <xdr:cNvSpPr/>
      </xdr:nvSpPr>
      <xdr:spPr>
        <a:xfrm>
          <a:off x="186055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15511</xdr:rowOff>
    </xdr:from>
    <xdr:ext cx="469744" cy="259045"/>
    <xdr:sp macro="" textlink="">
      <xdr:nvSpPr>
        <xdr:cNvPr id="833" name="テキスト ボックス 832"/>
        <xdr:cNvSpPr txBox="1"/>
      </xdr:nvSpPr>
      <xdr:spPr>
        <a:xfrm>
          <a:off x="18421428" y="995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59187</xdr:rowOff>
    </xdr:from>
    <xdr:to>
      <xdr:col>116</xdr:col>
      <xdr:colOff>63500</xdr:colOff>
      <xdr:row>76</xdr:row>
      <xdr:rowOff>122692</xdr:rowOff>
    </xdr:to>
    <xdr:cxnSp macro="">
      <xdr:nvCxnSpPr>
        <xdr:cNvPr id="861" name="直線コネクタ 860"/>
        <xdr:cNvCxnSpPr/>
      </xdr:nvCxnSpPr>
      <xdr:spPr>
        <a:xfrm flipV="1">
          <a:off x="21323300" y="13089387"/>
          <a:ext cx="838200" cy="6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2"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122692</xdr:rowOff>
    </xdr:from>
    <xdr:to>
      <xdr:col>111</xdr:col>
      <xdr:colOff>177800</xdr:colOff>
      <xdr:row>76</xdr:row>
      <xdr:rowOff>148112</xdr:rowOff>
    </xdr:to>
    <xdr:cxnSp macro="">
      <xdr:nvCxnSpPr>
        <xdr:cNvPr id="864" name="直線コネクタ 863"/>
        <xdr:cNvCxnSpPr/>
      </xdr:nvCxnSpPr>
      <xdr:spPr>
        <a:xfrm flipV="1">
          <a:off x="20434300" y="13152892"/>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6" name="テキスト ボックス 865"/>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72492</xdr:rowOff>
    </xdr:from>
    <xdr:to>
      <xdr:col>107</xdr:col>
      <xdr:colOff>50800</xdr:colOff>
      <xdr:row>76</xdr:row>
      <xdr:rowOff>148112</xdr:rowOff>
    </xdr:to>
    <xdr:cxnSp macro="">
      <xdr:nvCxnSpPr>
        <xdr:cNvPr id="867" name="直線コネクタ 866"/>
        <xdr:cNvCxnSpPr/>
      </xdr:nvCxnSpPr>
      <xdr:spPr>
        <a:xfrm>
          <a:off x="19545300" y="13102692"/>
          <a:ext cx="889000" cy="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9" name="テキスト ボックス 868"/>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72492</xdr:rowOff>
    </xdr:from>
    <xdr:to>
      <xdr:col>102</xdr:col>
      <xdr:colOff>114300</xdr:colOff>
      <xdr:row>76</xdr:row>
      <xdr:rowOff>124110</xdr:rowOff>
    </xdr:to>
    <xdr:cxnSp macro="">
      <xdr:nvCxnSpPr>
        <xdr:cNvPr id="870" name="直線コネクタ 869"/>
        <xdr:cNvCxnSpPr/>
      </xdr:nvCxnSpPr>
      <xdr:spPr>
        <a:xfrm flipV="1">
          <a:off x="18656300" y="13102692"/>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2" name="テキスト ボックス 871"/>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4" name="テキスト ボックス 873"/>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8387</xdr:rowOff>
    </xdr:from>
    <xdr:to>
      <xdr:col>116</xdr:col>
      <xdr:colOff>114300</xdr:colOff>
      <xdr:row>76</xdr:row>
      <xdr:rowOff>109987</xdr:rowOff>
    </xdr:to>
    <xdr:sp macro="" textlink="">
      <xdr:nvSpPr>
        <xdr:cNvPr id="880" name="楕円 879"/>
        <xdr:cNvSpPr/>
      </xdr:nvSpPr>
      <xdr:spPr>
        <a:xfrm>
          <a:off x="22110700" y="130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158264</xdr:rowOff>
    </xdr:from>
    <xdr:ext cx="534377" cy="259045"/>
    <xdr:sp macro="" textlink="">
      <xdr:nvSpPr>
        <xdr:cNvPr id="881" name="繰出金該当値テキスト"/>
        <xdr:cNvSpPr txBox="1"/>
      </xdr:nvSpPr>
      <xdr:spPr>
        <a:xfrm>
          <a:off x="22212300" y="1301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71892</xdr:rowOff>
    </xdr:from>
    <xdr:to>
      <xdr:col>112</xdr:col>
      <xdr:colOff>38100</xdr:colOff>
      <xdr:row>77</xdr:row>
      <xdr:rowOff>2042</xdr:rowOff>
    </xdr:to>
    <xdr:sp macro="" textlink="">
      <xdr:nvSpPr>
        <xdr:cNvPr id="882" name="楕円 881"/>
        <xdr:cNvSpPr/>
      </xdr:nvSpPr>
      <xdr:spPr>
        <a:xfrm>
          <a:off x="21272500" y="131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164619</xdr:rowOff>
    </xdr:from>
    <xdr:ext cx="534377" cy="259045"/>
    <xdr:sp macro="" textlink="">
      <xdr:nvSpPr>
        <xdr:cNvPr id="883" name="テキスト ボックス 882"/>
        <xdr:cNvSpPr txBox="1"/>
      </xdr:nvSpPr>
      <xdr:spPr>
        <a:xfrm>
          <a:off x="21056111" y="131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97312</xdr:rowOff>
    </xdr:from>
    <xdr:to>
      <xdr:col>107</xdr:col>
      <xdr:colOff>101600</xdr:colOff>
      <xdr:row>77</xdr:row>
      <xdr:rowOff>27462</xdr:rowOff>
    </xdr:to>
    <xdr:sp macro="" textlink="">
      <xdr:nvSpPr>
        <xdr:cNvPr id="884" name="楕円 883"/>
        <xdr:cNvSpPr/>
      </xdr:nvSpPr>
      <xdr:spPr>
        <a:xfrm>
          <a:off x="20383500" y="131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18589</xdr:rowOff>
    </xdr:from>
    <xdr:ext cx="534377" cy="259045"/>
    <xdr:sp macro="" textlink="">
      <xdr:nvSpPr>
        <xdr:cNvPr id="885" name="テキスト ボックス 884"/>
        <xdr:cNvSpPr txBox="1"/>
      </xdr:nvSpPr>
      <xdr:spPr>
        <a:xfrm>
          <a:off x="20167111" y="1322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21692</xdr:rowOff>
    </xdr:from>
    <xdr:to>
      <xdr:col>102</xdr:col>
      <xdr:colOff>165100</xdr:colOff>
      <xdr:row>76</xdr:row>
      <xdr:rowOff>123292</xdr:rowOff>
    </xdr:to>
    <xdr:sp macro="" textlink="">
      <xdr:nvSpPr>
        <xdr:cNvPr id="886" name="楕円 885"/>
        <xdr:cNvSpPr/>
      </xdr:nvSpPr>
      <xdr:spPr>
        <a:xfrm>
          <a:off x="19494500" y="130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114419</xdr:rowOff>
    </xdr:from>
    <xdr:ext cx="534377" cy="259045"/>
    <xdr:sp macro="" textlink="">
      <xdr:nvSpPr>
        <xdr:cNvPr id="887" name="テキスト ボックス 886"/>
        <xdr:cNvSpPr txBox="1"/>
      </xdr:nvSpPr>
      <xdr:spPr>
        <a:xfrm>
          <a:off x="19278111" y="131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73310</xdr:rowOff>
    </xdr:from>
    <xdr:to>
      <xdr:col>98</xdr:col>
      <xdr:colOff>38100</xdr:colOff>
      <xdr:row>77</xdr:row>
      <xdr:rowOff>3460</xdr:rowOff>
    </xdr:to>
    <xdr:sp macro="" textlink="">
      <xdr:nvSpPr>
        <xdr:cNvPr id="888" name="楕円 887"/>
        <xdr:cNvSpPr/>
      </xdr:nvSpPr>
      <xdr:spPr>
        <a:xfrm>
          <a:off x="18605500" y="131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166037</xdr:rowOff>
    </xdr:from>
    <xdr:ext cx="534377" cy="259045"/>
    <xdr:sp macro="" textlink="">
      <xdr:nvSpPr>
        <xdr:cNvPr id="889" name="テキスト ボックス 888"/>
        <xdr:cNvSpPr txBox="1"/>
      </xdr:nvSpPr>
      <xdr:spPr>
        <a:xfrm>
          <a:off x="18389111" y="131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令和２年度</a:t>
          </a:r>
          <a:r>
            <a:rPr lang="ja-JP" altLang="en-US" sz="1100">
              <a:solidFill>
                <a:schemeClr val="dk1"/>
              </a:solidFill>
              <a:effectLst/>
              <a:latin typeface="+mn-lt"/>
              <a:ea typeface="+mn-ea"/>
              <a:cs typeface="+mn-cs"/>
            </a:rPr>
            <a:t>の歳出決算総額</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456,781</a:t>
          </a:r>
          <a:r>
            <a:rPr lang="ja-JP" altLang="en-US" sz="1100">
              <a:solidFill>
                <a:schemeClr val="dk1"/>
              </a:solidFill>
              <a:effectLst/>
              <a:latin typeface="+mn-lt"/>
              <a:ea typeface="+mn-ea"/>
              <a:cs typeface="+mn-cs"/>
            </a:rPr>
            <a:t>円となっている。</a:t>
          </a:r>
          <a:r>
            <a:rPr lang="ja-JP" altLang="ja-JP" sz="1100">
              <a:solidFill>
                <a:schemeClr val="dk1"/>
              </a:solidFill>
              <a:effectLst/>
              <a:latin typeface="+mn-lt"/>
              <a:ea typeface="+mn-ea"/>
              <a:cs typeface="+mn-cs"/>
            </a:rPr>
            <a:t>前年度と比較して人件費、物件費、扶助費、補助費等、災害復旧事業費、公債費、繰出金、積立金、貸付金が増加し、維持補修費、普通建設事業費（うち新規整備）、普通建設事業費（うち更新整備）、投資及び出資金が減少している。</a:t>
          </a:r>
        </a:p>
        <a:p>
          <a:r>
            <a:rPr lang="ja-JP" altLang="ja-JP" sz="1100">
              <a:solidFill>
                <a:schemeClr val="dk1"/>
              </a:solidFill>
              <a:effectLst/>
              <a:latin typeface="+mn-lt"/>
              <a:ea typeface="+mn-ea"/>
              <a:cs typeface="+mn-cs"/>
            </a:rPr>
            <a:t>　ここ数年の扶助費の傾向としては、待機児童対策に向けた定員拡大などによる児童保育委託費など子育て支援にかかる事業費、また障がい者への介護給付費などが対象者数の増加等により年々増加しており、</a:t>
          </a:r>
          <a:r>
            <a:rPr lang="ja-JP" altLang="en-US"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102,653</a:t>
          </a:r>
          <a:r>
            <a:rPr lang="ja-JP" altLang="en-US" sz="1100">
              <a:solidFill>
                <a:schemeClr val="dk1"/>
              </a:solidFill>
              <a:effectLst/>
              <a:latin typeface="+mn-lt"/>
              <a:ea typeface="+mn-ea"/>
              <a:cs typeface="+mn-cs"/>
            </a:rPr>
            <a:t>円となり、住民一人あたり歳出決算</a:t>
          </a:r>
          <a:r>
            <a:rPr lang="ja-JP" altLang="ja-JP" sz="1100">
              <a:solidFill>
                <a:schemeClr val="dk1"/>
              </a:solidFill>
              <a:effectLst/>
              <a:latin typeface="+mn-lt"/>
              <a:ea typeface="+mn-ea"/>
              <a:cs typeface="+mn-cs"/>
            </a:rPr>
            <a:t>額の約２割を占めている。</a:t>
          </a:r>
        </a:p>
        <a:p>
          <a:r>
            <a:rPr lang="ja-JP" altLang="ja-JP" sz="1100">
              <a:solidFill>
                <a:schemeClr val="dk1"/>
              </a:solidFill>
              <a:effectLst/>
              <a:latin typeface="+mn-lt"/>
              <a:ea typeface="+mn-ea"/>
              <a:cs typeface="+mn-cs"/>
            </a:rPr>
            <a:t>　補助費等は、新型コロナウイルス感染症</a:t>
          </a:r>
          <a:r>
            <a:rPr lang="ja-JP" altLang="en-US" sz="1100">
              <a:solidFill>
                <a:sysClr val="windowText" lastClr="000000"/>
              </a:solidFill>
              <a:effectLst/>
              <a:latin typeface="+mn-lt"/>
              <a:ea typeface="+mn-ea"/>
              <a:cs typeface="+mn-cs"/>
            </a:rPr>
            <a:t>による緊急経済対策</a:t>
          </a:r>
          <a:r>
            <a:rPr lang="ja-JP" altLang="ja-JP" sz="1100">
              <a:solidFill>
                <a:sysClr val="windowText" lastClr="000000"/>
              </a:solidFill>
              <a:effectLst/>
              <a:latin typeface="+mn-lt"/>
              <a:ea typeface="+mn-ea"/>
              <a:cs typeface="+mn-cs"/>
            </a:rPr>
            <a:t>に伴う特別定額</a:t>
          </a:r>
          <a:r>
            <a:rPr lang="ja-JP" altLang="ja-JP" sz="1100">
              <a:solidFill>
                <a:schemeClr val="dk1"/>
              </a:solidFill>
              <a:effectLst/>
              <a:latin typeface="+mn-lt"/>
              <a:ea typeface="+mn-ea"/>
              <a:cs typeface="+mn-cs"/>
            </a:rPr>
            <a:t>給付金給付事業費などにより、前年度に比べ大幅に増加し</a:t>
          </a:r>
          <a:r>
            <a:rPr lang="ja-JP" altLang="en-US"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129,041</a:t>
          </a:r>
          <a:r>
            <a:rPr lang="ja-JP" altLang="en-US" sz="1100">
              <a:solidFill>
                <a:schemeClr val="dk1"/>
              </a:solidFill>
              <a:effectLst/>
              <a:latin typeface="+mn-lt"/>
              <a:ea typeface="+mn-ea"/>
              <a:cs typeface="+mn-cs"/>
            </a:rPr>
            <a:t>円となっ</a:t>
          </a:r>
          <a:r>
            <a:rPr lang="ja-JP" altLang="ja-JP" sz="1100">
              <a:solidFill>
                <a:schemeClr val="dk1"/>
              </a:solidFill>
              <a:effectLst/>
              <a:latin typeface="+mn-lt"/>
              <a:ea typeface="+mn-ea"/>
              <a:cs typeface="+mn-cs"/>
            </a:rPr>
            <a:t>ている。</a:t>
          </a:r>
        </a:p>
        <a:p>
          <a:r>
            <a:rPr lang="ja-JP" altLang="ja-JP" sz="1100">
              <a:solidFill>
                <a:schemeClr val="dk1"/>
              </a:solidFill>
              <a:effectLst/>
              <a:latin typeface="+mn-lt"/>
              <a:ea typeface="+mn-ea"/>
              <a:cs typeface="+mn-cs"/>
            </a:rPr>
            <a:t>　魅力・活力あるまちづくりに向け、引き続き「藤沢市行財政改革</a:t>
          </a:r>
          <a:r>
            <a:rPr lang="en-US" altLang="ja-JP" sz="1100">
              <a:solidFill>
                <a:schemeClr val="dk1"/>
              </a:solidFill>
              <a:effectLst/>
              <a:latin typeface="+mn-lt"/>
              <a:ea typeface="+mn-ea"/>
              <a:cs typeface="+mn-cs"/>
            </a:rPr>
            <a:t>2024</a:t>
          </a:r>
          <a:r>
            <a:rPr lang="ja-JP" altLang="ja-JP" sz="1100">
              <a:solidFill>
                <a:schemeClr val="dk1"/>
              </a:solidFill>
              <a:effectLst/>
              <a:latin typeface="+mn-lt"/>
              <a:ea typeface="+mn-ea"/>
              <a:cs typeface="+mn-cs"/>
            </a:rPr>
            <a:t>基本方針」などの方針に基づき、健全財政に向けた取</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組</a:t>
          </a:r>
          <a:r>
            <a:rPr lang="ja-JP" altLang="en-US" sz="1100">
              <a:solidFill>
                <a:schemeClr val="dk1"/>
              </a:solidFill>
              <a:effectLst/>
              <a:latin typeface="+mn-lt"/>
              <a:ea typeface="+mn-ea"/>
              <a:cs typeface="+mn-cs"/>
            </a:rPr>
            <a:t>み</a:t>
          </a:r>
          <a:r>
            <a:rPr lang="ja-JP" altLang="ja-JP" sz="1100">
              <a:solidFill>
                <a:schemeClr val="dk1"/>
              </a:solidFill>
              <a:effectLst/>
              <a:latin typeface="+mn-lt"/>
              <a:ea typeface="+mn-ea"/>
              <a:cs typeface="+mn-cs"/>
            </a:rPr>
            <a:t>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439,416
432,707
69.56
206,570,914
200,717,027
4,962,098
87,347,528
79,492,929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10313</xdr:rowOff>
    </xdr:from>
    <xdr:to>
      <xdr:col>24</xdr:col>
      <xdr:colOff>63500</xdr:colOff>
      <xdr:row>39</xdr:row>
      <xdr:rowOff>25857</xdr:rowOff>
    </xdr:to>
    <xdr:cxnSp macro="">
      <xdr:nvCxnSpPr>
        <xdr:cNvPr id="59" name="直線コネクタ 58"/>
        <xdr:cNvCxnSpPr/>
      </xdr:nvCxnSpPr>
      <xdr:spPr>
        <a:xfrm flipV="1">
          <a:off x="3797300" y="6696863"/>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1168</xdr:rowOff>
    </xdr:from>
    <xdr:to>
      <xdr:col>19</xdr:col>
      <xdr:colOff>177800</xdr:colOff>
      <xdr:row>39</xdr:row>
      <xdr:rowOff>25857</xdr:rowOff>
    </xdr:to>
    <xdr:cxnSp macro="">
      <xdr:nvCxnSpPr>
        <xdr:cNvPr id="62" name="直線コネクタ 61"/>
        <xdr:cNvCxnSpPr/>
      </xdr:nvCxnSpPr>
      <xdr:spPr>
        <a:xfrm>
          <a:off x="2908300" y="668771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146101</xdr:rowOff>
    </xdr:from>
    <xdr:to>
      <xdr:col>15</xdr:col>
      <xdr:colOff>50800</xdr:colOff>
      <xdr:row>39</xdr:row>
      <xdr:rowOff>1168</xdr:rowOff>
    </xdr:to>
    <xdr:cxnSp macro="">
      <xdr:nvCxnSpPr>
        <xdr:cNvPr id="65" name="直線コネクタ 64"/>
        <xdr:cNvCxnSpPr/>
      </xdr:nvCxnSpPr>
      <xdr:spPr>
        <a:xfrm>
          <a:off x="2019300" y="666120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117754</xdr:rowOff>
    </xdr:from>
    <xdr:to>
      <xdr:col>10</xdr:col>
      <xdr:colOff>114300</xdr:colOff>
      <xdr:row>38</xdr:row>
      <xdr:rowOff>146101</xdr:rowOff>
    </xdr:to>
    <xdr:cxnSp macro="">
      <xdr:nvCxnSpPr>
        <xdr:cNvPr id="68" name="直線コネクタ 67"/>
        <xdr:cNvCxnSpPr/>
      </xdr:nvCxnSpPr>
      <xdr:spPr>
        <a:xfrm>
          <a:off x="1130300" y="6632854"/>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130963</xdr:rowOff>
    </xdr:from>
    <xdr:to>
      <xdr:col>24</xdr:col>
      <xdr:colOff>114300</xdr:colOff>
      <xdr:row>39</xdr:row>
      <xdr:rowOff>61113</xdr:rowOff>
    </xdr:to>
    <xdr:sp macro="" textlink="">
      <xdr:nvSpPr>
        <xdr:cNvPr id="78" name="楕円 77"/>
        <xdr:cNvSpPr/>
      </xdr:nvSpPr>
      <xdr:spPr>
        <a:xfrm>
          <a:off x="4584700" y="66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45890</xdr:rowOff>
    </xdr:from>
    <xdr:ext cx="469744" cy="259045"/>
    <xdr:sp macro="" textlink="">
      <xdr:nvSpPr>
        <xdr:cNvPr id="79" name="議会費該当値テキスト"/>
        <xdr:cNvSpPr txBox="1"/>
      </xdr:nvSpPr>
      <xdr:spPr>
        <a:xfrm>
          <a:off x="4686300" y="65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146507</xdr:rowOff>
    </xdr:from>
    <xdr:to>
      <xdr:col>20</xdr:col>
      <xdr:colOff>38100</xdr:colOff>
      <xdr:row>39</xdr:row>
      <xdr:rowOff>76657</xdr:rowOff>
    </xdr:to>
    <xdr:sp macro="" textlink="">
      <xdr:nvSpPr>
        <xdr:cNvPr id="80" name="楕円 79"/>
        <xdr:cNvSpPr/>
      </xdr:nvSpPr>
      <xdr:spPr>
        <a:xfrm>
          <a:off x="3746500" y="66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67784</xdr:rowOff>
    </xdr:from>
    <xdr:ext cx="469744" cy="259045"/>
    <xdr:sp macro="" textlink="">
      <xdr:nvSpPr>
        <xdr:cNvPr id="81" name="テキスト ボックス 80"/>
        <xdr:cNvSpPr txBox="1"/>
      </xdr:nvSpPr>
      <xdr:spPr>
        <a:xfrm>
          <a:off x="3562428" y="675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121818</xdr:rowOff>
    </xdr:from>
    <xdr:to>
      <xdr:col>15</xdr:col>
      <xdr:colOff>101600</xdr:colOff>
      <xdr:row>39</xdr:row>
      <xdr:rowOff>51968</xdr:rowOff>
    </xdr:to>
    <xdr:sp macro="" textlink="">
      <xdr:nvSpPr>
        <xdr:cNvPr id="82" name="楕円 81"/>
        <xdr:cNvSpPr/>
      </xdr:nvSpPr>
      <xdr:spPr>
        <a:xfrm>
          <a:off x="2857500" y="66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43095</xdr:rowOff>
    </xdr:from>
    <xdr:ext cx="469744" cy="259045"/>
    <xdr:sp macro="" textlink="">
      <xdr:nvSpPr>
        <xdr:cNvPr id="83" name="テキスト ボックス 82"/>
        <xdr:cNvSpPr txBox="1"/>
      </xdr:nvSpPr>
      <xdr:spPr>
        <a:xfrm>
          <a:off x="2673428" y="67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95301</xdr:rowOff>
    </xdr:from>
    <xdr:to>
      <xdr:col>10</xdr:col>
      <xdr:colOff>165100</xdr:colOff>
      <xdr:row>39</xdr:row>
      <xdr:rowOff>25451</xdr:rowOff>
    </xdr:to>
    <xdr:sp macro="" textlink="">
      <xdr:nvSpPr>
        <xdr:cNvPr id="84" name="楕円 83"/>
        <xdr:cNvSpPr/>
      </xdr:nvSpPr>
      <xdr:spPr>
        <a:xfrm>
          <a:off x="19685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16578</xdr:rowOff>
    </xdr:from>
    <xdr:ext cx="469744" cy="259045"/>
    <xdr:sp macro="" textlink="">
      <xdr:nvSpPr>
        <xdr:cNvPr id="85" name="テキスト ボックス 84"/>
        <xdr:cNvSpPr txBox="1"/>
      </xdr:nvSpPr>
      <xdr:spPr>
        <a:xfrm>
          <a:off x="1784428" y="670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66954</xdr:rowOff>
    </xdr:from>
    <xdr:to>
      <xdr:col>6</xdr:col>
      <xdr:colOff>38100</xdr:colOff>
      <xdr:row>38</xdr:row>
      <xdr:rowOff>168554</xdr:rowOff>
    </xdr:to>
    <xdr:sp macro="" textlink="">
      <xdr:nvSpPr>
        <xdr:cNvPr id="86" name="楕円 85"/>
        <xdr:cNvSpPr/>
      </xdr:nvSpPr>
      <xdr:spPr>
        <a:xfrm>
          <a:off x="1079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159681</xdr:rowOff>
    </xdr:from>
    <xdr:ext cx="469744" cy="259045"/>
    <xdr:sp macro="" textlink="">
      <xdr:nvSpPr>
        <xdr:cNvPr id="87" name="テキスト ボックス 86"/>
        <xdr:cNvSpPr txBox="1"/>
      </xdr:nvSpPr>
      <xdr:spPr>
        <a:xfrm>
          <a:off x="89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61530</xdr:rowOff>
    </xdr:from>
    <xdr:to>
      <xdr:col>24</xdr:col>
      <xdr:colOff>63500</xdr:colOff>
      <xdr:row>58</xdr:row>
      <xdr:rowOff>55880</xdr:rowOff>
    </xdr:to>
    <xdr:cxnSp macro="">
      <xdr:nvCxnSpPr>
        <xdr:cNvPr id="119" name="直線コネクタ 118"/>
        <xdr:cNvCxnSpPr/>
      </xdr:nvCxnSpPr>
      <xdr:spPr>
        <a:xfrm flipV="1">
          <a:off x="3797300" y="8976930"/>
          <a:ext cx="838200" cy="10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55880</xdr:rowOff>
    </xdr:from>
    <xdr:to>
      <xdr:col>19</xdr:col>
      <xdr:colOff>177800</xdr:colOff>
      <xdr:row>58</xdr:row>
      <xdr:rowOff>144490</xdr:rowOff>
    </xdr:to>
    <xdr:cxnSp macro="">
      <xdr:nvCxnSpPr>
        <xdr:cNvPr id="122" name="直線コネクタ 121"/>
        <xdr:cNvCxnSpPr/>
      </xdr:nvCxnSpPr>
      <xdr:spPr>
        <a:xfrm flipV="1">
          <a:off x="2908300" y="9999980"/>
          <a:ext cx="8890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168351</xdr:rowOff>
    </xdr:from>
    <xdr:to>
      <xdr:col>15</xdr:col>
      <xdr:colOff>50800</xdr:colOff>
      <xdr:row>58</xdr:row>
      <xdr:rowOff>144490</xdr:rowOff>
    </xdr:to>
    <xdr:cxnSp macro="">
      <xdr:nvCxnSpPr>
        <xdr:cNvPr id="125" name="直線コネクタ 124"/>
        <xdr:cNvCxnSpPr/>
      </xdr:nvCxnSpPr>
      <xdr:spPr>
        <a:xfrm>
          <a:off x="2019300" y="9769551"/>
          <a:ext cx="889000" cy="3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168351</xdr:rowOff>
    </xdr:from>
    <xdr:to>
      <xdr:col>10</xdr:col>
      <xdr:colOff>114300</xdr:colOff>
      <xdr:row>58</xdr:row>
      <xdr:rowOff>111419</xdr:rowOff>
    </xdr:to>
    <xdr:cxnSp macro="">
      <xdr:nvCxnSpPr>
        <xdr:cNvPr id="128" name="直線コネクタ 127"/>
        <xdr:cNvCxnSpPr/>
      </xdr:nvCxnSpPr>
      <xdr:spPr>
        <a:xfrm flipV="1">
          <a:off x="1130300" y="9769551"/>
          <a:ext cx="889000" cy="28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10730</xdr:rowOff>
    </xdr:from>
    <xdr:to>
      <xdr:col>24</xdr:col>
      <xdr:colOff>114300</xdr:colOff>
      <xdr:row>52</xdr:row>
      <xdr:rowOff>112330</xdr:rowOff>
    </xdr:to>
    <xdr:sp macro="" textlink="">
      <xdr:nvSpPr>
        <xdr:cNvPr id="138" name="楕円 137"/>
        <xdr:cNvSpPr/>
      </xdr:nvSpPr>
      <xdr:spPr>
        <a:xfrm>
          <a:off x="4584700" y="89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33607</xdr:rowOff>
    </xdr:from>
    <xdr:ext cx="599010" cy="259045"/>
    <xdr:sp macro="" textlink="">
      <xdr:nvSpPr>
        <xdr:cNvPr id="139" name="総務費該当値テキスト"/>
        <xdr:cNvSpPr txBox="1"/>
      </xdr:nvSpPr>
      <xdr:spPr>
        <a:xfrm>
          <a:off x="4686300" y="877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5080</xdr:rowOff>
    </xdr:from>
    <xdr:to>
      <xdr:col>20</xdr:col>
      <xdr:colOff>38100</xdr:colOff>
      <xdr:row>58</xdr:row>
      <xdr:rowOff>106680</xdr:rowOff>
    </xdr:to>
    <xdr:sp macro="" textlink="">
      <xdr:nvSpPr>
        <xdr:cNvPr id="140" name="楕円 139"/>
        <xdr:cNvSpPr/>
      </xdr:nvSpPr>
      <xdr:spPr>
        <a:xfrm>
          <a:off x="3746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123207</xdr:rowOff>
    </xdr:from>
    <xdr:ext cx="534377" cy="259045"/>
    <xdr:sp macro="" textlink="">
      <xdr:nvSpPr>
        <xdr:cNvPr id="141" name="テキスト ボックス 140"/>
        <xdr:cNvSpPr txBox="1"/>
      </xdr:nvSpPr>
      <xdr:spPr>
        <a:xfrm>
          <a:off x="3530111" y="97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93690</xdr:rowOff>
    </xdr:from>
    <xdr:to>
      <xdr:col>15</xdr:col>
      <xdr:colOff>101600</xdr:colOff>
      <xdr:row>59</xdr:row>
      <xdr:rowOff>23840</xdr:rowOff>
    </xdr:to>
    <xdr:sp macro="" textlink="">
      <xdr:nvSpPr>
        <xdr:cNvPr id="142" name="楕円 141"/>
        <xdr:cNvSpPr/>
      </xdr:nvSpPr>
      <xdr:spPr>
        <a:xfrm>
          <a:off x="2857500" y="1003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40367</xdr:rowOff>
    </xdr:from>
    <xdr:ext cx="534377" cy="259045"/>
    <xdr:sp macro="" textlink="">
      <xdr:nvSpPr>
        <xdr:cNvPr id="143" name="テキスト ボックス 142"/>
        <xdr:cNvSpPr txBox="1"/>
      </xdr:nvSpPr>
      <xdr:spPr>
        <a:xfrm>
          <a:off x="2641111" y="98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117551</xdr:rowOff>
    </xdr:from>
    <xdr:to>
      <xdr:col>10</xdr:col>
      <xdr:colOff>165100</xdr:colOff>
      <xdr:row>57</xdr:row>
      <xdr:rowOff>47701</xdr:rowOff>
    </xdr:to>
    <xdr:sp macro="" textlink="">
      <xdr:nvSpPr>
        <xdr:cNvPr id="144" name="楕円 143"/>
        <xdr:cNvSpPr/>
      </xdr:nvSpPr>
      <xdr:spPr>
        <a:xfrm>
          <a:off x="1968500" y="97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64228</xdr:rowOff>
    </xdr:from>
    <xdr:ext cx="534377" cy="259045"/>
    <xdr:sp macro="" textlink="">
      <xdr:nvSpPr>
        <xdr:cNvPr id="145" name="テキスト ボックス 144"/>
        <xdr:cNvSpPr txBox="1"/>
      </xdr:nvSpPr>
      <xdr:spPr>
        <a:xfrm>
          <a:off x="1752111" y="949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60619</xdr:rowOff>
    </xdr:from>
    <xdr:to>
      <xdr:col>6</xdr:col>
      <xdr:colOff>38100</xdr:colOff>
      <xdr:row>58</xdr:row>
      <xdr:rowOff>162219</xdr:rowOff>
    </xdr:to>
    <xdr:sp macro="" textlink="">
      <xdr:nvSpPr>
        <xdr:cNvPr id="146" name="楕円 145"/>
        <xdr:cNvSpPr/>
      </xdr:nvSpPr>
      <xdr:spPr>
        <a:xfrm>
          <a:off x="1079500" y="100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7296</xdr:rowOff>
    </xdr:from>
    <xdr:ext cx="534377" cy="259045"/>
    <xdr:sp macro="" textlink="">
      <xdr:nvSpPr>
        <xdr:cNvPr id="147" name="テキスト ボックス 146"/>
        <xdr:cNvSpPr txBox="1"/>
      </xdr:nvSpPr>
      <xdr:spPr>
        <a:xfrm>
          <a:off x="863111" y="977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150050</xdr:rowOff>
    </xdr:from>
    <xdr:to>
      <xdr:col>24</xdr:col>
      <xdr:colOff>63500</xdr:colOff>
      <xdr:row>77</xdr:row>
      <xdr:rowOff>91326</xdr:rowOff>
    </xdr:to>
    <xdr:cxnSp macro="">
      <xdr:nvCxnSpPr>
        <xdr:cNvPr id="177" name="直線コネクタ 176"/>
        <xdr:cNvCxnSpPr/>
      </xdr:nvCxnSpPr>
      <xdr:spPr>
        <a:xfrm flipV="1">
          <a:off x="3797300" y="13180250"/>
          <a:ext cx="838200" cy="1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91326</xdr:rowOff>
    </xdr:from>
    <xdr:to>
      <xdr:col>19</xdr:col>
      <xdr:colOff>177800</xdr:colOff>
      <xdr:row>77</xdr:row>
      <xdr:rowOff>169063</xdr:rowOff>
    </xdr:to>
    <xdr:cxnSp macro="">
      <xdr:nvCxnSpPr>
        <xdr:cNvPr id="180" name="直線コネクタ 179"/>
        <xdr:cNvCxnSpPr/>
      </xdr:nvCxnSpPr>
      <xdr:spPr>
        <a:xfrm flipV="1">
          <a:off x="2908300" y="13292976"/>
          <a:ext cx="889000" cy="7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167526</xdr:rowOff>
    </xdr:from>
    <xdr:to>
      <xdr:col>15</xdr:col>
      <xdr:colOff>50800</xdr:colOff>
      <xdr:row>77</xdr:row>
      <xdr:rowOff>169063</xdr:rowOff>
    </xdr:to>
    <xdr:cxnSp macro="">
      <xdr:nvCxnSpPr>
        <xdr:cNvPr id="183" name="直線コネクタ 182"/>
        <xdr:cNvCxnSpPr/>
      </xdr:nvCxnSpPr>
      <xdr:spPr>
        <a:xfrm>
          <a:off x="2019300" y="13369176"/>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167526</xdr:rowOff>
    </xdr:from>
    <xdr:to>
      <xdr:col>10</xdr:col>
      <xdr:colOff>114300</xdr:colOff>
      <xdr:row>78</xdr:row>
      <xdr:rowOff>11164</xdr:rowOff>
    </xdr:to>
    <xdr:cxnSp macro="">
      <xdr:nvCxnSpPr>
        <xdr:cNvPr id="186" name="直線コネクタ 185"/>
        <xdr:cNvCxnSpPr/>
      </xdr:nvCxnSpPr>
      <xdr:spPr>
        <a:xfrm flipV="1">
          <a:off x="1130300" y="13369176"/>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99250</xdr:rowOff>
    </xdr:from>
    <xdr:to>
      <xdr:col>24</xdr:col>
      <xdr:colOff>114300</xdr:colOff>
      <xdr:row>77</xdr:row>
      <xdr:rowOff>29400</xdr:rowOff>
    </xdr:to>
    <xdr:sp macro="" textlink="">
      <xdr:nvSpPr>
        <xdr:cNvPr id="196" name="楕円 195"/>
        <xdr:cNvSpPr/>
      </xdr:nvSpPr>
      <xdr:spPr>
        <a:xfrm>
          <a:off x="4584700" y="131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77677</xdr:rowOff>
    </xdr:from>
    <xdr:ext cx="599010" cy="259045"/>
    <xdr:sp macro="" textlink="">
      <xdr:nvSpPr>
        <xdr:cNvPr id="197" name="民生費該当値テキスト"/>
        <xdr:cNvSpPr txBox="1"/>
      </xdr:nvSpPr>
      <xdr:spPr>
        <a:xfrm>
          <a:off x="4686300" y="1310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40526</xdr:rowOff>
    </xdr:from>
    <xdr:to>
      <xdr:col>20</xdr:col>
      <xdr:colOff>38100</xdr:colOff>
      <xdr:row>77</xdr:row>
      <xdr:rowOff>142126</xdr:rowOff>
    </xdr:to>
    <xdr:sp macro="" textlink="">
      <xdr:nvSpPr>
        <xdr:cNvPr id="198" name="楕円 197"/>
        <xdr:cNvSpPr/>
      </xdr:nvSpPr>
      <xdr:spPr>
        <a:xfrm>
          <a:off x="3746500" y="132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133253</xdr:rowOff>
    </xdr:from>
    <xdr:ext cx="599010" cy="259045"/>
    <xdr:sp macro="" textlink="">
      <xdr:nvSpPr>
        <xdr:cNvPr id="199" name="テキスト ボックス 198"/>
        <xdr:cNvSpPr txBox="1"/>
      </xdr:nvSpPr>
      <xdr:spPr>
        <a:xfrm>
          <a:off x="3497795" y="1333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118263</xdr:rowOff>
    </xdr:from>
    <xdr:to>
      <xdr:col>15</xdr:col>
      <xdr:colOff>101600</xdr:colOff>
      <xdr:row>78</xdr:row>
      <xdr:rowOff>48413</xdr:rowOff>
    </xdr:to>
    <xdr:sp macro="" textlink="">
      <xdr:nvSpPr>
        <xdr:cNvPr id="200" name="楕円 199"/>
        <xdr:cNvSpPr/>
      </xdr:nvSpPr>
      <xdr:spPr>
        <a:xfrm>
          <a:off x="28575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39540</xdr:rowOff>
    </xdr:from>
    <xdr:ext cx="599010" cy="259045"/>
    <xdr:sp macro="" textlink="">
      <xdr:nvSpPr>
        <xdr:cNvPr id="201" name="テキスト ボックス 200"/>
        <xdr:cNvSpPr txBox="1"/>
      </xdr:nvSpPr>
      <xdr:spPr>
        <a:xfrm>
          <a:off x="2608795" y="1341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116726</xdr:rowOff>
    </xdr:from>
    <xdr:to>
      <xdr:col>10</xdr:col>
      <xdr:colOff>165100</xdr:colOff>
      <xdr:row>78</xdr:row>
      <xdr:rowOff>46876</xdr:rowOff>
    </xdr:to>
    <xdr:sp macro="" textlink="">
      <xdr:nvSpPr>
        <xdr:cNvPr id="202" name="楕円 201"/>
        <xdr:cNvSpPr/>
      </xdr:nvSpPr>
      <xdr:spPr>
        <a:xfrm>
          <a:off x="1968500" y="133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38003</xdr:rowOff>
    </xdr:from>
    <xdr:ext cx="599010" cy="259045"/>
    <xdr:sp macro="" textlink="">
      <xdr:nvSpPr>
        <xdr:cNvPr id="203" name="テキスト ボックス 202"/>
        <xdr:cNvSpPr txBox="1"/>
      </xdr:nvSpPr>
      <xdr:spPr>
        <a:xfrm>
          <a:off x="1719795" y="134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131814</xdr:rowOff>
    </xdr:from>
    <xdr:to>
      <xdr:col>6</xdr:col>
      <xdr:colOff>38100</xdr:colOff>
      <xdr:row>78</xdr:row>
      <xdr:rowOff>61964</xdr:rowOff>
    </xdr:to>
    <xdr:sp macro="" textlink="">
      <xdr:nvSpPr>
        <xdr:cNvPr id="204" name="楕円 203"/>
        <xdr:cNvSpPr/>
      </xdr:nvSpPr>
      <xdr:spPr>
        <a:xfrm>
          <a:off x="1079500" y="133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53091</xdr:rowOff>
    </xdr:from>
    <xdr:ext cx="599010" cy="259045"/>
    <xdr:sp macro="" textlink="">
      <xdr:nvSpPr>
        <xdr:cNvPr id="205" name="テキスト ボックス 204"/>
        <xdr:cNvSpPr txBox="1"/>
      </xdr:nvSpPr>
      <xdr:spPr>
        <a:xfrm>
          <a:off x="830795" y="1342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10046</xdr:rowOff>
    </xdr:from>
    <xdr:to>
      <xdr:col>24</xdr:col>
      <xdr:colOff>63500</xdr:colOff>
      <xdr:row>93</xdr:row>
      <xdr:rowOff>33210</xdr:rowOff>
    </xdr:to>
    <xdr:cxnSp macro="">
      <xdr:nvCxnSpPr>
        <xdr:cNvPr id="235" name="直線コネクタ 234"/>
        <xdr:cNvCxnSpPr/>
      </xdr:nvCxnSpPr>
      <xdr:spPr>
        <a:xfrm flipV="1">
          <a:off x="3797300" y="15954896"/>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33210</xdr:rowOff>
    </xdr:from>
    <xdr:to>
      <xdr:col>19</xdr:col>
      <xdr:colOff>177800</xdr:colOff>
      <xdr:row>93</xdr:row>
      <xdr:rowOff>166179</xdr:rowOff>
    </xdr:to>
    <xdr:cxnSp macro="">
      <xdr:nvCxnSpPr>
        <xdr:cNvPr id="238" name="直線コネクタ 237"/>
        <xdr:cNvCxnSpPr/>
      </xdr:nvCxnSpPr>
      <xdr:spPr>
        <a:xfrm flipV="1">
          <a:off x="2908300" y="15978060"/>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161646</xdr:rowOff>
    </xdr:from>
    <xdr:to>
      <xdr:col>15</xdr:col>
      <xdr:colOff>50800</xdr:colOff>
      <xdr:row>93</xdr:row>
      <xdr:rowOff>166179</xdr:rowOff>
    </xdr:to>
    <xdr:cxnSp macro="">
      <xdr:nvCxnSpPr>
        <xdr:cNvPr id="241" name="直線コネクタ 240"/>
        <xdr:cNvCxnSpPr/>
      </xdr:nvCxnSpPr>
      <xdr:spPr>
        <a:xfrm>
          <a:off x="2019300" y="16106496"/>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161646</xdr:rowOff>
    </xdr:from>
    <xdr:to>
      <xdr:col>10</xdr:col>
      <xdr:colOff>114300</xdr:colOff>
      <xdr:row>94</xdr:row>
      <xdr:rowOff>3569</xdr:rowOff>
    </xdr:to>
    <xdr:cxnSp macro="">
      <xdr:nvCxnSpPr>
        <xdr:cNvPr id="244" name="直線コネクタ 243"/>
        <xdr:cNvCxnSpPr/>
      </xdr:nvCxnSpPr>
      <xdr:spPr>
        <a:xfrm flipV="1">
          <a:off x="1130300" y="16106496"/>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130696</xdr:rowOff>
    </xdr:from>
    <xdr:to>
      <xdr:col>24</xdr:col>
      <xdr:colOff>114300</xdr:colOff>
      <xdr:row>93</xdr:row>
      <xdr:rowOff>60846</xdr:rowOff>
    </xdr:to>
    <xdr:sp macro="" textlink="">
      <xdr:nvSpPr>
        <xdr:cNvPr id="254" name="楕円 253"/>
        <xdr:cNvSpPr/>
      </xdr:nvSpPr>
      <xdr:spPr>
        <a:xfrm>
          <a:off x="4584700" y="159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153573</xdr:rowOff>
    </xdr:from>
    <xdr:ext cx="534377" cy="259045"/>
    <xdr:sp macro="" textlink="">
      <xdr:nvSpPr>
        <xdr:cNvPr id="255" name="衛生費該当値テキスト"/>
        <xdr:cNvSpPr txBox="1"/>
      </xdr:nvSpPr>
      <xdr:spPr>
        <a:xfrm>
          <a:off x="4686300" y="157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153860</xdr:rowOff>
    </xdr:from>
    <xdr:to>
      <xdr:col>20</xdr:col>
      <xdr:colOff>38100</xdr:colOff>
      <xdr:row>93</xdr:row>
      <xdr:rowOff>84010</xdr:rowOff>
    </xdr:to>
    <xdr:sp macro="" textlink="">
      <xdr:nvSpPr>
        <xdr:cNvPr id="256" name="楕円 255"/>
        <xdr:cNvSpPr/>
      </xdr:nvSpPr>
      <xdr:spPr>
        <a:xfrm>
          <a:off x="3746500" y="159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100537</xdr:rowOff>
    </xdr:from>
    <xdr:ext cx="534377" cy="259045"/>
    <xdr:sp macro="" textlink="">
      <xdr:nvSpPr>
        <xdr:cNvPr id="257" name="テキスト ボックス 256"/>
        <xdr:cNvSpPr txBox="1"/>
      </xdr:nvSpPr>
      <xdr:spPr>
        <a:xfrm>
          <a:off x="3530111" y="1570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115379</xdr:rowOff>
    </xdr:from>
    <xdr:to>
      <xdr:col>15</xdr:col>
      <xdr:colOff>101600</xdr:colOff>
      <xdr:row>94</xdr:row>
      <xdr:rowOff>45529</xdr:rowOff>
    </xdr:to>
    <xdr:sp macro="" textlink="">
      <xdr:nvSpPr>
        <xdr:cNvPr id="258" name="楕円 257"/>
        <xdr:cNvSpPr/>
      </xdr:nvSpPr>
      <xdr:spPr>
        <a:xfrm>
          <a:off x="2857500" y="160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62056</xdr:rowOff>
    </xdr:from>
    <xdr:ext cx="534377" cy="259045"/>
    <xdr:sp macro="" textlink="">
      <xdr:nvSpPr>
        <xdr:cNvPr id="259" name="テキスト ボックス 258"/>
        <xdr:cNvSpPr txBox="1"/>
      </xdr:nvSpPr>
      <xdr:spPr>
        <a:xfrm>
          <a:off x="2641111" y="158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110846</xdr:rowOff>
    </xdr:from>
    <xdr:to>
      <xdr:col>10</xdr:col>
      <xdr:colOff>165100</xdr:colOff>
      <xdr:row>94</xdr:row>
      <xdr:rowOff>40996</xdr:rowOff>
    </xdr:to>
    <xdr:sp macro="" textlink="">
      <xdr:nvSpPr>
        <xdr:cNvPr id="260" name="楕円 259"/>
        <xdr:cNvSpPr/>
      </xdr:nvSpPr>
      <xdr:spPr>
        <a:xfrm>
          <a:off x="1968500" y="160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57523</xdr:rowOff>
    </xdr:from>
    <xdr:ext cx="534377" cy="259045"/>
    <xdr:sp macro="" textlink="">
      <xdr:nvSpPr>
        <xdr:cNvPr id="261" name="テキスト ボックス 260"/>
        <xdr:cNvSpPr txBox="1"/>
      </xdr:nvSpPr>
      <xdr:spPr>
        <a:xfrm>
          <a:off x="1752111" y="158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124219</xdr:rowOff>
    </xdr:from>
    <xdr:to>
      <xdr:col>6</xdr:col>
      <xdr:colOff>38100</xdr:colOff>
      <xdr:row>94</xdr:row>
      <xdr:rowOff>54369</xdr:rowOff>
    </xdr:to>
    <xdr:sp macro="" textlink="">
      <xdr:nvSpPr>
        <xdr:cNvPr id="262" name="楕円 261"/>
        <xdr:cNvSpPr/>
      </xdr:nvSpPr>
      <xdr:spPr>
        <a:xfrm>
          <a:off x="1079500" y="160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70896</xdr:rowOff>
    </xdr:from>
    <xdr:ext cx="534377" cy="259045"/>
    <xdr:sp macro="" textlink="">
      <xdr:nvSpPr>
        <xdr:cNvPr id="263" name="テキスト ボックス 262"/>
        <xdr:cNvSpPr txBox="1"/>
      </xdr:nvSpPr>
      <xdr:spPr>
        <a:xfrm>
          <a:off x="863111" y="158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98552</xdr:rowOff>
    </xdr:from>
    <xdr:to>
      <xdr:col>54</xdr:col>
      <xdr:colOff>189865</xdr:colOff>
      <xdr:row>39</xdr:row>
      <xdr:rowOff>43879</xdr:rowOff>
    </xdr:to>
    <xdr:cxnSp macro="">
      <xdr:nvCxnSpPr>
        <xdr:cNvPr id="287" name="直線コネクタ 286"/>
        <xdr:cNvCxnSpPr/>
      </xdr:nvCxnSpPr>
      <xdr:spPr>
        <a:xfrm flipV="1">
          <a:off x="10475595" y="6099302"/>
          <a:ext cx="1270" cy="6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45229</xdr:rowOff>
    </xdr:from>
    <xdr:ext cx="469744" cy="259045"/>
    <xdr:sp macro="" textlink="">
      <xdr:nvSpPr>
        <xdr:cNvPr id="290" name="労働費最大値テキスト"/>
        <xdr:cNvSpPr txBox="1"/>
      </xdr:nvSpPr>
      <xdr:spPr>
        <a:xfrm>
          <a:off x="10528300" y="587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98552</xdr:rowOff>
    </xdr:from>
    <xdr:to>
      <xdr:col>55</xdr:col>
      <xdr:colOff>88900</xdr:colOff>
      <xdr:row>35</xdr:row>
      <xdr:rowOff>98552</xdr:rowOff>
    </xdr:to>
    <xdr:cxnSp macro="">
      <xdr:nvCxnSpPr>
        <xdr:cNvPr id="291" name="直線コネクタ 290"/>
        <xdr:cNvCxnSpPr/>
      </xdr:nvCxnSpPr>
      <xdr:spPr>
        <a:xfrm>
          <a:off x="10388600" y="609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33592</xdr:rowOff>
    </xdr:from>
    <xdr:to>
      <xdr:col>55</xdr:col>
      <xdr:colOff>0</xdr:colOff>
      <xdr:row>38</xdr:row>
      <xdr:rowOff>40449</xdr:rowOff>
    </xdr:to>
    <xdr:cxnSp macro="">
      <xdr:nvCxnSpPr>
        <xdr:cNvPr id="292" name="直線コネクタ 291"/>
        <xdr:cNvCxnSpPr/>
      </xdr:nvCxnSpPr>
      <xdr:spPr>
        <a:xfrm flipV="1">
          <a:off x="9639300" y="654869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160291</xdr:rowOff>
    </xdr:from>
    <xdr:ext cx="378565" cy="259045"/>
    <xdr:sp macro="" textlink="">
      <xdr:nvSpPr>
        <xdr:cNvPr id="293" name="労働費平均値テキスト"/>
        <xdr:cNvSpPr txBox="1"/>
      </xdr:nvSpPr>
      <xdr:spPr>
        <a:xfrm>
          <a:off x="10528300" y="6503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4" name="フローチャート: 判断 293"/>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128079</xdr:rowOff>
    </xdr:from>
    <xdr:to>
      <xdr:col>50</xdr:col>
      <xdr:colOff>114300</xdr:colOff>
      <xdr:row>38</xdr:row>
      <xdr:rowOff>40449</xdr:rowOff>
    </xdr:to>
    <xdr:cxnSp macro="">
      <xdr:nvCxnSpPr>
        <xdr:cNvPr id="295" name="直線コネクタ 294"/>
        <xdr:cNvCxnSpPr/>
      </xdr:nvCxnSpPr>
      <xdr:spPr>
        <a:xfrm>
          <a:off x="8750300" y="5100129"/>
          <a:ext cx="889000" cy="14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162433</xdr:rowOff>
    </xdr:from>
    <xdr:to>
      <xdr:col>50</xdr:col>
      <xdr:colOff>165100</xdr:colOff>
      <xdr:row>38</xdr:row>
      <xdr:rowOff>92583</xdr:rowOff>
    </xdr:to>
    <xdr:sp macro="" textlink="">
      <xdr:nvSpPr>
        <xdr:cNvPr id="296" name="フローチャート: 判断 295"/>
        <xdr:cNvSpPr/>
      </xdr:nvSpPr>
      <xdr:spPr>
        <a:xfrm>
          <a:off x="9588500" y="650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83710</xdr:rowOff>
    </xdr:from>
    <xdr:ext cx="378565" cy="259045"/>
    <xdr:sp macro="" textlink="">
      <xdr:nvSpPr>
        <xdr:cNvPr id="297" name="テキスト ボックス 296"/>
        <xdr:cNvSpPr txBox="1"/>
      </xdr:nvSpPr>
      <xdr:spPr>
        <a:xfrm>
          <a:off x="9450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128079</xdr:rowOff>
    </xdr:from>
    <xdr:to>
      <xdr:col>45</xdr:col>
      <xdr:colOff>177800</xdr:colOff>
      <xdr:row>35</xdr:row>
      <xdr:rowOff>64453</xdr:rowOff>
    </xdr:to>
    <xdr:cxnSp macro="">
      <xdr:nvCxnSpPr>
        <xdr:cNvPr id="298" name="直線コネクタ 297"/>
        <xdr:cNvCxnSpPr/>
      </xdr:nvCxnSpPr>
      <xdr:spPr>
        <a:xfrm flipV="1">
          <a:off x="7861300" y="5100129"/>
          <a:ext cx="889000" cy="9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98425</xdr:rowOff>
    </xdr:from>
    <xdr:to>
      <xdr:col>46</xdr:col>
      <xdr:colOff>38100</xdr:colOff>
      <xdr:row>38</xdr:row>
      <xdr:rowOff>28575</xdr:rowOff>
    </xdr:to>
    <xdr:sp macro="" textlink="">
      <xdr:nvSpPr>
        <xdr:cNvPr id="299" name="フローチャート: 判断 298"/>
        <xdr:cNvSpPr/>
      </xdr:nvSpPr>
      <xdr:spPr>
        <a:xfrm>
          <a:off x="86995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19702</xdr:rowOff>
    </xdr:from>
    <xdr:ext cx="469744" cy="259045"/>
    <xdr:sp macro="" textlink="">
      <xdr:nvSpPr>
        <xdr:cNvPr id="300" name="テキスト ボックス 299"/>
        <xdr:cNvSpPr txBox="1"/>
      </xdr:nvSpPr>
      <xdr:spPr>
        <a:xfrm>
          <a:off x="8515428"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64453</xdr:rowOff>
    </xdr:from>
    <xdr:to>
      <xdr:col>41</xdr:col>
      <xdr:colOff>50800</xdr:colOff>
      <xdr:row>37</xdr:row>
      <xdr:rowOff>93409</xdr:rowOff>
    </xdr:to>
    <xdr:cxnSp macro="">
      <xdr:nvCxnSpPr>
        <xdr:cNvPr id="301" name="直線コネクタ 300"/>
        <xdr:cNvCxnSpPr/>
      </xdr:nvCxnSpPr>
      <xdr:spPr>
        <a:xfrm flipV="1">
          <a:off x="6972300" y="6065203"/>
          <a:ext cx="889000" cy="3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168719</xdr:rowOff>
    </xdr:from>
    <xdr:to>
      <xdr:col>41</xdr:col>
      <xdr:colOff>101600</xdr:colOff>
      <xdr:row>38</xdr:row>
      <xdr:rowOff>98869</xdr:rowOff>
    </xdr:to>
    <xdr:sp macro="" textlink="">
      <xdr:nvSpPr>
        <xdr:cNvPr id="302" name="フローチャート: 判断 301"/>
        <xdr:cNvSpPr/>
      </xdr:nvSpPr>
      <xdr:spPr>
        <a:xfrm>
          <a:off x="7810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89996</xdr:rowOff>
    </xdr:from>
    <xdr:ext cx="378565" cy="259045"/>
    <xdr:sp macro="" textlink="">
      <xdr:nvSpPr>
        <xdr:cNvPr id="303" name="テキスト ボックス 302"/>
        <xdr:cNvSpPr txBox="1"/>
      </xdr:nvSpPr>
      <xdr:spPr>
        <a:xfrm>
          <a:off x="7672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xdr:rowOff>
    </xdr:from>
    <xdr:to>
      <xdr:col>36</xdr:col>
      <xdr:colOff>165100</xdr:colOff>
      <xdr:row>38</xdr:row>
      <xdr:rowOff>118110</xdr:rowOff>
    </xdr:to>
    <xdr:sp macro="" textlink="">
      <xdr:nvSpPr>
        <xdr:cNvPr id="304" name="フローチャート: 判断 303"/>
        <xdr:cNvSpPr/>
      </xdr:nvSpPr>
      <xdr:spPr>
        <a:xfrm>
          <a:off x="6921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109237</xdr:rowOff>
    </xdr:from>
    <xdr:ext cx="378565" cy="259045"/>
    <xdr:sp macro="" textlink="">
      <xdr:nvSpPr>
        <xdr:cNvPr id="305" name="テキスト ボックス 304"/>
        <xdr:cNvSpPr txBox="1"/>
      </xdr:nvSpPr>
      <xdr:spPr>
        <a:xfrm>
          <a:off x="6783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154241</xdr:rowOff>
    </xdr:from>
    <xdr:to>
      <xdr:col>55</xdr:col>
      <xdr:colOff>50800</xdr:colOff>
      <xdr:row>38</xdr:row>
      <xdr:rowOff>84392</xdr:rowOff>
    </xdr:to>
    <xdr:sp macro="" textlink="">
      <xdr:nvSpPr>
        <xdr:cNvPr id="311" name="楕円 310"/>
        <xdr:cNvSpPr/>
      </xdr:nvSpPr>
      <xdr:spPr>
        <a:xfrm>
          <a:off x="104267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5668</xdr:rowOff>
    </xdr:from>
    <xdr:ext cx="378565" cy="259045"/>
    <xdr:sp macro="" textlink="">
      <xdr:nvSpPr>
        <xdr:cNvPr id="312" name="労働費該当値テキスト"/>
        <xdr:cNvSpPr txBox="1"/>
      </xdr:nvSpPr>
      <xdr:spPr>
        <a:xfrm>
          <a:off x="10528300" y="6349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161099</xdr:rowOff>
    </xdr:from>
    <xdr:to>
      <xdr:col>50</xdr:col>
      <xdr:colOff>165100</xdr:colOff>
      <xdr:row>38</xdr:row>
      <xdr:rowOff>91249</xdr:rowOff>
    </xdr:to>
    <xdr:sp macro="" textlink="">
      <xdr:nvSpPr>
        <xdr:cNvPr id="313" name="楕円 312"/>
        <xdr:cNvSpPr/>
      </xdr:nvSpPr>
      <xdr:spPr>
        <a:xfrm>
          <a:off x="9588500" y="65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107776</xdr:rowOff>
    </xdr:from>
    <xdr:ext cx="378565" cy="259045"/>
    <xdr:sp macro="" textlink="">
      <xdr:nvSpPr>
        <xdr:cNvPr id="314" name="テキスト ボックス 313"/>
        <xdr:cNvSpPr txBox="1"/>
      </xdr:nvSpPr>
      <xdr:spPr>
        <a:xfrm>
          <a:off x="9450017" y="627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77279</xdr:rowOff>
    </xdr:from>
    <xdr:to>
      <xdr:col>46</xdr:col>
      <xdr:colOff>38100</xdr:colOff>
      <xdr:row>30</xdr:row>
      <xdr:rowOff>7429</xdr:rowOff>
    </xdr:to>
    <xdr:sp macro="" textlink="">
      <xdr:nvSpPr>
        <xdr:cNvPr id="315" name="楕円 314"/>
        <xdr:cNvSpPr/>
      </xdr:nvSpPr>
      <xdr:spPr>
        <a:xfrm>
          <a:off x="8699500" y="50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23956</xdr:rowOff>
    </xdr:from>
    <xdr:ext cx="469744" cy="259045"/>
    <xdr:sp macro="" textlink="">
      <xdr:nvSpPr>
        <xdr:cNvPr id="316" name="テキスト ボックス 315"/>
        <xdr:cNvSpPr txBox="1"/>
      </xdr:nvSpPr>
      <xdr:spPr>
        <a:xfrm>
          <a:off x="8515428" y="482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13653</xdr:rowOff>
    </xdr:from>
    <xdr:to>
      <xdr:col>41</xdr:col>
      <xdr:colOff>101600</xdr:colOff>
      <xdr:row>35</xdr:row>
      <xdr:rowOff>115253</xdr:rowOff>
    </xdr:to>
    <xdr:sp macro="" textlink="">
      <xdr:nvSpPr>
        <xdr:cNvPr id="317" name="楕円 316"/>
        <xdr:cNvSpPr/>
      </xdr:nvSpPr>
      <xdr:spPr>
        <a:xfrm>
          <a:off x="78105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131780</xdr:rowOff>
    </xdr:from>
    <xdr:ext cx="469744" cy="259045"/>
    <xdr:sp macro="" textlink="">
      <xdr:nvSpPr>
        <xdr:cNvPr id="318" name="テキスト ボックス 317"/>
        <xdr:cNvSpPr txBox="1"/>
      </xdr:nvSpPr>
      <xdr:spPr>
        <a:xfrm>
          <a:off x="7626428" y="57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42609</xdr:rowOff>
    </xdr:from>
    <xdr:to>
      <xdr:col>36</xdr:col>
      <xdr:colOff>165100</xdr:colOff>
      <xdr:row>37</xdr:row>
      <xdr:rowOff>144209</xdr:rowOff>
    </xdr:to>
    <xdr:sp macro="" textlink="">
      <xdr:nvSpPr>
        <xdr:cNvPr id="319" name="楕円 318"/>
        <xdr:cNvSpPr/>
      </xdr:nvSpPr>
      <xdr:spPr>
        <a:xfrm>
          <a:off x="6921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160736</xdr:rowOff>
    </xdr:from>
    <xdr:ext cx="469744" cy="259045"/>
    <xdr:sp macro="" textlink="">
      <xdr:nvSpPr>
        <xdr:cNvPr id="320" name="テキスト ボックス 319"/>
        <xdr:cNvSpPr txBox="1"/>
      </xdr:nvSpPr>
      <xdr:spPr>
        <a:xfrm>
          <a:off x="6737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117983</xdr:rowOff>
    </xdr:from>
    <xdr:to>
      <xdr:col>55</xdr:col>
      <xdr:colOff>0</xdr:colOff>
      <xdr:row>58</xdr:row>
      <xdr:rowOff>133604</xdr:rowOff>
    </xdr:to>
    <xdr:cxnSp macro="">
      <xdr:nvCxnSpPr>
        <xdr:cNvPr id="349" name="直線コネクタ 348"/>
        <xdr:cNvCxnSpPr/>
      </xdr:nvCxnSpPr>
      <xdr:spPr>
        <a:xfrm flipV="1">
          <a:off x="9639300" y="10062083"/>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90246</xdr:rowOff>
    </xdr:from>
    <xdr:to>
      <xdr:col>50</xdr:col>
      <xdr:colOff>114300</xdr:colOff>
      <xdr:row>58</xdr:row>
      <xdr:rowOff>133604</xdr:rowOff>
    </xdr:to>
    <xdr:cxnSp macro="">
      <xdr:nvCxnSpPr>
        <xdr:cNvPr id="352" name="直線コネクタ 351"/>
        <xdr:cNvCxnSpPr/>
      </xdr:nvCxnSpPr>
      <xdr:spPr>
        <a:xfrm>
          <a:off x="8750300" y="10034346"/>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90246</xdr:rowOff>
    </xdr:from>
    <xdr:to>
      <xdr:col>45</xdr:col>
      <xdr:colOff>177800</xdr:colOff>
      <xdr:row>58</xdr:row>
      <xdr:rowOff>98933</xdr:rowOff>
    </xdr:to>
    <xdr:cxnSp macro="">
      <xdr:nvCxnSpPr>
        <xdr:cNvPr id="355" name="直線コネクタ 354"/>
        <xdr:cNvCxnSpPr/>
      </xdr:nvCxnSpPr>
      <xdr:spPr>
        <a:xfrm flipV="1">
          <a:off x="7861300" y="1003434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98933</xdr:rowOff>
    </xdr:from>
    <xdr:to>
      <xdr:col>41</xdr:col>
      <xdr:colOff>50800</xdr:colOff>
      <xdr:row>58</xdr:row>
      <xdr:rowOff>132080</xdr:rowOff>
    </xdr:to>
    <xdr:cxnSp macro="">
      <xdr:nvCxnSpPr>
        <xdr:cNvPr id="358" name="直線コネクタ 357"/>
        <xdr:cNvCxnSpPr/>
      </xdr:nvCxnSpPr>
      <xdr:spPr>
        <a:xfrm flipV="1">
          <a:off x="6972300" y="1004303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67183</xdr:rowOff>
    </xdr:from>
    <xdr:to>
      <xdr:col>55</xdr:col>
      <xdr:colOff>50800</xdr:colOff>
      <xdr:row>58</xdr:row>
      <xdr:rowOff>168783</xdr:rowOff>
    </xdr:to>
    <xdr:sp macro="" textlink="">
      <xdr:nvSpPr>
        <xdr:cNvPr id="368" name="楕円 367"/>
        <xdr:cNvSpPr/>
      </xdr:nvSpPr>
      <xdr:spPr>
        <a:xfrm>
          <a:off x="104267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153560</xdr:rowOff>
    </xdr:from>
    <xdr:ext cx="469744" cy="259045"/>
    <xdr:sp macro="" textlink="">
      <xdr:nvSpPr>
        <xdr:cNvPr id="369" name="農林水産業費該当値テキスト"/>
        <xdr:cNvSpPr txBox="1"/>
      </xdr:nvSpPr>
      <xdr:spPr>
        <a:xfrm>
          <a:off x="10528300" y="992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82804</xdr:rowOff>
    </xdr:from>
    <xdr:to>
      <xdr:col>50</xdr:col>
      <xdr:colOff>165100</xdr:colOff>
      <xdr:row>59</xdr:row>
      <xdr:rowOff>12954</xdr:rowOff>
    </xdr:to>
    <xdr:sp macro="" textlink="">
      <xdr:nvSpPr>
        <xdr:cNvPr id="370" name="楕円 369"/>
        <xdr:cNvSpPr/>
      </xdr:nvSpPr>
      <xdr:spPr>
        <a:xfrm>
          <a:off x="9588500" y="100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4081</xdr:rowOff>
    </xdr:from>
    <xdr:ext cx="469744" cy="259045"/>
    <xdr:sp macro="" textlink="">
      <xdr:nvSpPr>
        <xdr:cNvPr id="371" name="テキスト ボックス 370"/>
        <xdr:cNvSpPr txBox="1"/>
      </xdr:nvSpPr>
      <xdr:spPr>
        <a:xfrm>
          <a:off x="9404428"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39446</xdr:rowOff>
    </xdr:from>
    <xdr:to>
      <xdr:col>46</xdr:col>
      <xdr:colOff>38100</xdr:colOff>
      <xdr:row>58</xdr:row>
      <xdr:rowOff>141046</xdr:rowOff>
    </xdr:to>
    <xdr:sp macro="" textlink="">
      <xdr:nvSpPr>
        <xdr:cNvPr id="372" name="楕円 371"/>
        <xdr:cNvSpPr/>
      </xdr:nvSpPr>
      <xdr:spPr>
        <a:xfrm>
          <a:off x="8699500" y="99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132173</xdr:rowOff>
    </xdr:from>
    <xdr:ext cx="469744" cy="259045"/>
    <xdr:sp macro="" textlink="">
      <xdr:nvSpPr>
        <xdr:cNvPr id="373" name="テキスト ボックス 372"/>
        <xdr:cNvSpPr txBox="1"/>
      </xdr:nvSpPr>
      <xdr:spPr>
        <a:xfrm>
          <a:off x="8515428" y="1007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48133</xdr:rowOff>
    </xdr:from>
    <xdr:to>
      <xdr:col>41</xdr:col>
      <xdr:colOff>101600</xdr:colOff>
      <xdr:row>58</xdr:row>
      <xdr:rowOff>149733</xdr:rowOff>
    </xdr:to>
    <xdr:sp macro="" textlink="">
      <xdr:nvSpPr>
        <xdr:cNvPr id="374" name="楕円 373"/>
        <xdr:cNvSpPr/>
      </xdr:nvSpPr>
      <xdr:spPr>
        <a:xfrm>
          <a:off x="7810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140860</xdr:rowOff>
    </xdr:from>
    <xdr:ext cx="469744" cy="259045"/>
    <xdr:sp macro="" textlink="">
      <xdr:nvSpPr>
        <xdr:cNvPr id="375" name="テキスト ボックス 374"/>
        <xdr:cNvSpPr txBox="1"/>
      </xdr:nvSpPr>
      <xdr:spPr>
        <a:xfrm>
          <a:off x="7626428" y="100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81280</xdr:rowOff>
    </xdr:from>
    <xdr:to>
      <xdr:col>36</xdr:col>
      <xdr:colOff>165100</xdr:colOff>
      <xdr:row>59</xdr:row>
      <xdr:rowOff>11430</xdr:rowOff>
    </xdr:to>
    <xdr:sp macro="" textlink="">
      <xdr:nvSpPr>
        <xdr:cNvPr id="376" name="楕円 375"/>
        <xdr:cNvSpPr/>
      </xdr:nvSpPr>
      <xdr:spPr>
        <a:xfrm>
          <a:off x="6921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2557</xdr:rowOff>
    </xdr:from>
    <xdr:ext cx="469744" cy="259045"/>
    <xdr:sp macro="" textlink="">
      <xdr:nvSpPr>
        <xdr:cNvPr id="377" name="テキスト ボックス 376"/>
        <xdr:cNvSpPr txBox="1"/>
      </xdr:nvSpPr>
      <xdr:spPr>
        <a:xfrm>
          <a:off x="6737428"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52336</xdr:rowOff>
    </xdr:from>
    <xdr:to>
      <xdr:col>55</xdr:col>
      <xdr:colOff>0</xdr:colOff>
      <xdr:row>78</xdr:row>
      <xdr:rowOff>12370</xdr:rowOff>
    </xdr:to>
    <xdr:cxnSp macro="">
      <xdr:nvCxnSpPr>
        <xdr:cNvPr id="406" name="直線コネクタ 405"/>
        <xdr:cNvCxnSpPr/>
      </xdr:nvCxnSpPr>
      <xdr:spPr>
        <a:xfrm flipV="1">
          <a:off x="9639300" y="13253986"/>
          <a:ext cx="838200" cy="1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12370</xdr:rowOff>
    </xdr:from>
    <xdr:to>
      <xdr:col>50</xdr:col>
      <xdr:colOff>114300</xdr:colOff>
      <xdr:row>78</xdr:row>
      <xdr:rowOff>23267</xdr:rowOff>
    </xdr:to>
    <xdr:cxnSp macro="">
      <xdr:nvCxnSpPr>
        <xdr:cNvPr id="409" name="直線コネクタ 408"/>
        <xdr:cNvCxnSpPr/>
      </xdr:nvCxnSpPr>
      <xdr:spPr>
        <a:xfrm flipV="1">
          <a:off x="8750300" y="13385470"/>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23267</xdr:rowOff>
    </xdr:from>
    <xdr:to>
      <xdr:col>45</xdr:col>
      <xdr:colOff>177800</xdr:colOff>
      <xdr:row>78</xdr:row>
      <xdr:rowOff>35573</xdr:rowOff>
    </xdr:to>
    <xdr:cxnSp macro="">
      <xdr:nvCxnSpPr>
        <xdr:cNvPr id="412" name="直線コネクタ 411"/>
        <xdr:cNvCxnSpPr/>
      </xdr:nvCxnSpPr>
      <xdr:spPr>
        <a:xfrm flipV="1">
          <a:off x="7861300" y="1339636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35573</xdr:rowOff>
    </xdr:from>
    <xdr:to>
      <xdr:col>41</xdr:col>
      <xdr:colOff>50800</xdr:colOff>
      <xdr:row>78</xdr:row>
      <xdr:rowOff>38278</xdr:rowOff>
    </xdr:to>
    <xdr:cxnSp macro="">
      <xdr:nvCxnSpPr>
        <xdr:cNvPr id="415" name="直線コネクタ 414"/>
        <xdr:cNvCxnSpPr/>
      </xdr:nvCxnSpPr>
      <xdr:spPr>
        <a:xfrm flipV="1">
          <a:off x="6972300" y="1340867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1536</xdr:rowOff>
    </xdr:from>
    <xdr:to>
      <xdr:col>55</xdr:col>
      <xdr:colOff>50800</xdr:colOff>
      <xdr:row>77</xdr:row>
      <xdr:rowOff>103136</xdr:rowOff>
    </xdr:to>
    <xdr:sp macro="" textlink="">
      <xdr:nvSpPr>
        <xdr:cNvPr id="425" name="楕円 424"/>
        <xdr:cNvSpPr/>
      </xdr:nvSpPr>
      <xdr:spPr>
        <a:xfrm>
          <a:off x="10426700" y="132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24413</xdr:rowOff>
    </xdr:from>
    <xdr:ext cx="469744" cy="259045"/>
    <xdr:sp macro="" textlink="">
      <xdr:nvSpPr>
        <xdr:cNvPr id="426" name="商工費該当値テキスト"/>
        <xdr:cNvSpPr txBox="1"/>
      </xdr:nvSpPr>
      <xdr:spPr>
        <a:xfrm>
          <a:off x="10528300" y="130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133020</xdr:rowOff>
    </xdr:from>
    <xdr:to>
      <xdr:col>50</xdr:col>
      <xdr:colOff>165100</xdr:colOff>
      <xdr:row>78</xdr:row>
      <xdr:rowOff>63170</xdr:rowOff>
    </xdr:to>
    <xdr:sp macro="" textlink="">
      <xdr:nvSpPr>
        <xdr:cNvPr id="427" name="楕円 426"/>
        <xdr:cNvSpPr/>
      </xdr:nvSpPr>
      <xdr:spPr>
        <a:xfrm>
          <a:off x="9588500" y="133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54297</xdr:rowOff>
    </xdr:from>
    <xdr:ext cx="469744" cy="259045"/>
    <xdr:sp macro="" textlink="">
      <xdr:nvSpPr>
        <xdr:cNvPr id="428" name="テキスト ボックス 427"/>
        <xdr:cNvSpPr txBox="1"/>
      </xdr:nvSpPr>
      <xdr:spPr>
        <a:xfrm>
          <a:off x="9404428" y="134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143917</xdr:rowOff>
    </xdr:from>
    <xdr:to>
      <xdr:col>46</xdr:col>
      <xdr:colOff>38100</xdr:colOff>
      <xdr:row>78</xdr:row>
      <xdr:rowOff>74067</xdr:rowOff>
    </xdr:to>
    <xdr:sp macro="" textlink="">
      <xdr:nvSpPr>
        <xdr:cNvPr id="429" name="楕円 428"/>
        <xdr:cNvSpPr/>
      </xdr:nvSpPr>
      <xdr:spPr>
        <a:xfrm>
          <a:off x="8699500" y="133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90594</xdr:rowOff>
    </xdr:from>
    <xdr:ext cx="469744" cy="259045"/>
    <xdr:sp macro="" textlink="">
      <xdr:nvSpPr>
        <xdr:cNvPr id="430" name="テキスト ボックス 429"/>
        <xdr:cNvSpPr txBox="1"/>
      </xdr:nvSpPr>
      <xdr:spPr>
        <a:xfrm>
          <a:off x="8515428" y="1312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156223</xdr:rowOff>
    </xdr:from>
    <xdr:to>
      <xdr:col>41</xdr:col>
      <xdr:colOff>101600</xdr:colOff>
      <xdr:row>78</xdr:row>
      <xdr:rowOff>86373</xdr:rowOff>
    </xdr:to>
    <xdr:sp macro="" textlink="">
      <xdr:nvSpPr>
        <xdr:cNvPr id="431" name="楕円 430"/>
        <xdr:cNvSpPr/>
      </xdr:nvSpPr>
      <xdr:spPr>
        <a:xfrm>
          <a:off x="7810500" y="133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77500</xdr:rowOff>
    </xdr:from>
    <xdr:ext cx="469744" cy="259045"/>
    <xdr:sp macro="" textlink="">
      <xdr:nvSpPr>
        <xdr:cNvPr id="432" name="テキスト ボックス 431"/>
        <xdr:cNvSpPr txBox="1"/>
      </xdr:nvSpPr>
      <xdr:spPr>
        <a:xfrm>
          <a:off x="7626428"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158928</xdr:rowOff>
    </xdr:from>
    <xdr:to>
      <xdr:col>36</xdr:col>
      <xdr:colOff>165100</xdr:colOff>
      <xdr:row>78</xdr:row>
      <xdr:rowOff>89078</xdr:rowOff>
    </xdr:to>
    <xdr:sp macro="" textlink="">
      <xdr:nvSpPr>
        <xdr:cNvPr id="433" name="楕円 432"/>
        <xdr:cNvSpPr/>
      </xdr:nvSpPr>
      <xdr:spPr>
        <a:xfrm>
          <a:off x="69215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80205</xdr:rowOff>
    </xdr:from>
    <xdr:ext cx="469744" cy="259045"/>
    <xdr:sp macro="" textlink="">
      <xdr:nvSpPr>
        <xdr:cNvPr id="434" name="テキスト ボックス 433"/>
        <xdr:cNvSpPr txBox="1"/>
      </xdr:nvSpPr>
      <xdr:spPr>
        <a:xfrm>
          <a:off x="6737428" y="134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122509</xdr:rowOff>
    </xdr:from>
    <xdr:to>
      <xdr:col>55</xdr:col>
      <xdr:colOff>0</xdr:colOff>
      <xdr:row>95</xdr:row>
      <xdr:rowOff>169509</xdr:rowOff>
    </xdr:to>
    <xdr:cxnSp macro="">
      <xdr:nvCxnSpPr>
        <xdr:cNvPr id="462" name="直線コネクタ 461"/>
        <xdr:cNvCxnSpPr/>
      </xdr:nvCxnSpPr>
      <xdr:spPr>
        <a:xfrm>
          <a:off x="9639300" y="16410259"/>
          <a:ext cx="8382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122509</xdr:rowOff>
    </xdr:from>
    <xdr:to>
      <xdr:col>50</xdr:col>
      <xdr:colOff>114300</xdr:colOff>
      <xdr:row>95</xdr:row>
      <xdr:rowOff>156183</xdr:rowOff>
    </xdr:to>
    <xdr:cxnSp macro="">
      <xdr:nvCxnSpPr>
        <xdr:cNvPr id="465" name="直線コネクタ 464"/>
        <xdr:cNvCxnSpPr/>
      </xdr:nvCxnSpPr>
      <xdr:spPr>
        <a:xfrm flipV="1">
          <a:off x="8750300" y="16410259"/>
          <a:ext cx="889000" cy="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156183</xdr:rowOff>
    </xdr:from>
    <xdr:to>
      <xdr:col>45</xdr:col>
      <xdr:colOff>177800</xdr:colOff>
      <xdr:row>96</xdr:row>
      <xdr:rowOff>35482</xdr:rowOff>
    </xdr:to>
    <xdr:cxnSp macro="">
      <xdr:nvCxnSpPr>
        <xdr:cNvPr id="468" name="直線コネクタ 467"/>
        <xdr:cNvCxnSpPr/>
      </xdr:nvCxnSpPr>
      <xdr:spPr>
        <a:xfrm flipV="1">
          <a:off x="7861300" y="16443933"/>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35482</xdr:rowOff>
    </xdr:from>
    <xdr:to>
      <xdr:col>41</xdr:col>
      <xdr:colOff>50800</xdr:colOff>
      <xdr:row>96</xdr:row>
      <xdr:rowOff>48808</xdr:rowOff>
    </xdr:to>
    <xdr:cxnSp macro="">
      <xdr:nvCxnSpPr>
        <xdr:cNvPr id="471" name="直線コネクタ 470"/>
        <xdr:cNvCxnSpPr/>
      </xdr:nvCxnSpPr>
      <xdr:spPr>
        <a:xfrm flipV="1">
          <a:off x="6972300" y="16494682"/>
          <a:ext cx="889000" cy="1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118709</xdr:rowOff>
    </xdr:from>
    <xdr:to>
      <xdr:col>55</xdr:col>
      <xdr:colOff>50800</xdr:colOff>
      <xdr:row>96</xdr:row>
      <xdr:rowOff>48859</xdr:rowOff>
    </xdr:to>
    <xdr:sp macro="" textlink="">
      <xdr:nvSpPr>
        <xdr:cNvPr id="481" name="楕円 480"/>
        <xdr:cNvSpPr/>
      </xdr:nvSpPr>
      <xdr:spPr>
        <a:xfrm>
          <a:off x="10426700" y="164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141586</xdr:rowOff>
    </xdr:from>
    <xdr:ext cx="534377" cy="259045"/>
    <xdr:sp macro="" textlink="">
      <xdr:nvSpPr>
        <xdr:cNvPr id="482" name="土木費該当値テキスト"/>
        <xdr:cNvSpPr txBox="1"/>
      </xdr:nvSpPr>
      <xdr:spPr>
        <a:xfrm>
          <a:off x="10528300" y="162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71709</xdr:rowOff>
    </xdr:from>
    <xdr:to>
      <xdr:col>50</xdr:col>
      <xdr:colOff>165100</xdr:colOff>
      <xdr:row>96</xdr:row>
      <xdr:rowOff>1859</xdr:rowOff>
    </xdr:to>
    <xdr:sp macro="" textlink="">
      <xdr:nvSpPr>
        <xdr:cNvPr id="483" name="楕円 482"/>
        <xdr:cNvSpPr/>
      </xdr:nvSpPr>
      <xdr:spPr>
        <a:xfrm>
          <a:off x="9588500" y="163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18386</xdr:rowOff>
    </xdr:from>
    <xdr:ext cx="534377" cy="259045"/>
    <xdr:sp macro="" textlink="">
      <xdr:nvSpPr>
        <xdr:cNvPr id="484" name="テキスト ボックス 483"/>
        <xdr:cNvSpPr txBox="1"/>
      </xdr:nvSpPr>
      <xdr:spPr>
        <a:xfrm>
          <a:off x="9372111" y="161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105383</xdr:rowOff>
    </xdr:from>
    <xdr:to>
      <xdr:col>46</xdr:col>
      <xdr:colOff>38100</xdr:colOff>
      <xdr:row>96</xdr:row>
      <xdr:rowOff>35533</xdr:rowOff>
    </xdr:to>
    <xdr:sp macro="" textlink="">
      <xdr:nvSpPr>
        <xdr:cNvPr id="485" name="楕円 484"/>
        <xdr:cNvSpPr/>
      </xdr:nvSpPr>
      <xdr:spPr>
        <a:xfrm>
          <a:off x="8699500" y="163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52060</xdr:rowOff>
    </xdr:from>
    <xdr:ext cx="534377" cy="259045"/>
    <xdr:sp macro="" textlink="">
      <xdr:nvSpPr>
        <xdr:cNvPr id="486" name="テキスト ボックス 485"/>
        <xdr:cNvSpPr txBox="1"/>
      </xdr:nvSpPr>
      <xdr:spPr>
        <a:xfrm>
          <a:off x="8483111" y="161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156132</xdr:rowOff>
    </xdr:from>
    <xdr:to>
      <xdr:col>41</xdr:col>
      <xdr:colOff>101600</xdr:colOff>
      <xdr:row>96</xdr:row>
      <xdr:rowOff>86282</xdr:rowOff>
    </xdr:to>
    <xdr:sp macro="" textlink="">
      <xdr:nvSpPr>
        <xdr:cNvPr id="487" name="楕円 486"/>
        <xdr:cNvSpPr/>
      </xdr:nvSpPr>
      <xdr:spPr>
        <a:xfrm>
          <a:off x="7810500" y="1644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102809</xdr:rowOff>
    </xdr:from>
    <xdr:ext cx="534377" cy="259045"/>
    <xdr:sp macro="" textlink="">
      <xdr:nvSpPr>
        <xdr:cNvPr id="488" name="テキスト ボックス 487"/>
        <xdr:cNvSpPr txBox="1"/>
      </xdr:nvSpPr>
      <xdr:spPr>
        <a:xfrm>
          <a:off x="7594111" y="1621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169458</xdr:rowOff>
    </xdr:from>
    <xdr:to>
      <xdr:col>36</xdr:col>
      <xdr:colOff>165100</xdr:colOff>
      <xdr:row>96</xdr:row>
      <xdr:rowOff>99608</xdr:rowOff>
    </xdr:to>
    <xdr:sp macro="" textlink="">
      <xdr:nvSpPr>
        <xdr:cNvPr id="489" name="楕円 488"/>
        <xdr:cNvSpPr/>
      </xdr:nvSpPr>
      <xdr:spPr>
        <a:xfrm>
          <a:off x="6921500" y="164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116135</xdr:rowOff>
    </xdr:from>
    <xdr:ext cx="534377" cy="259045"/>
    <xdr:sp macro="" textlink="">
      <xdr:nvSpPr>
        <xdr:cNvPr id="490" name="テキスト ボックス 489"/>
        <xdr:cNvSpPr txBox="1"/>
      </xdr:nvSpPr>
      <xdr:spPr>
        <a:xfrm>
          <a:off x="6705111" y="162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35275</xdr:rowOff>
    </xdr:from>
    <xdr:to>
      <xdr:col>85</xdr:col>
      <xdr:colOff>127000</xdr:colOff>
      <xdr:row>36</xdr:row>
      <xdr:rowOff>135402</xdr:rowOff>
    </xdr:to>
    <xdr:cxnSp macro="">
      <xdr:nvCxnSpPr>
        <xdr:cNvPr id="518" name="直線コネクタ 517"/>
        <xdr:cNvCxnSpPr/>
      </xdr:nvCxnSpPr>
      <xdr:spPr>
        <a:xfrm>
          <a:off x="15481300" y="6207475"/>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35275</xdr:rowOff>
    </xdr:from>
    <xdr:to>
      <xdr:col>81</xdr:col>
      <xdr:colOff>50800</xdr:colOff>
      <xdr:row>36</xdr:row>
      <xdr:rowOff>116108</xdr:rowOff>
    </xdr:to>
    <xdr:cxnSp macro="">
      <xdr:nvCxnSpPr>
        <xdr:cNvPr id="521" name="直線コネクタ 520"/>
        <xdr:cNvCxnSpPr/>
      </xdr:nvCxnSpPr>
      <xdr:spPr>
        <a:xfrm flipV="1">
          <a:off x="14592300" y="6207475"/>
          <a:ext cx="8890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98918</xdr:rowOff>
    </xdr:from>
    <xdr:to>
      <xdr:col>76</xdr:col>
      <xdr:colOff>114300</xdr:colOff>
      <xdr:row>36</xdr:row>
      <xdr:rowOff>116108</xdr:rowOff>
    </xdr:to>
    <xdr:cxnSp macro="">
      <xdr:nvCxnSpPr>
        <xdr:cNvPr id="524" name="直線コネクタ 523"/>
        <xdr:cNvCxnSpPr/>
      </xdr:nvCxnSpPr>
      <xdr:spPr>
        <a:xfrm>
          <a:off x="13703300" y="6271118"/>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33355</xdr:rowOff>
    </xdr:from>
    <xdr:to>
      <xdr:col>71</xdr:col>
      <xdr:colOff>177800</xdr:colOff>
      <xdr:row>36</xdr:row>
      <xdr:rowOff>98918</xdr:rowOff>
    </xdr:to>
    <xdr:cxnSp macro="">
      <xdr:nvCxnSpPr>
        <xdr:cNvPr id="527" name="直線コネクタ 526"/>
        <xdr:cNvCxnSpPr/>
      </xdr:nvCxnSpPr>
      <xdr:spPr>
        <a:xfrm>
          <a:off x="12814300" y="6205555"/>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84602</xdr:rowOff>
    </xdr:from>
    <xdr:to>
      <xdr:col>85</xdr:col>
      <xdr:colOff>177800</xdr:colOff>
      <xdr:row>37</xdr:row>
      <xdr:rowOff>14752</xdr:rowOff>
    </xdr:to>
    <xdr:sp macro="" textlink="">
      <xdr:nvSpPr>
        <xdr:cNvPr id="537" name="楕円 536"/>
        <xdr:cNvSpPr/>
      </xdr:nvSpPr>
      <xdr:spPr>
        <a:xfrm>
          <a:off x="16268700" y="62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107479</xdr:rowOff>
    </xdr:from>
    <xdr:ext cx="534377" cy="259045"/>
    <xdr:sp macro="" textlink="">
      <xdr:nvSpPr>
        <xdr:cNvPr id="538" name="消防費該当値テキスト"/>
        <xdr:cNvSpPr txBox="1"/>
      </xdr:nvSpPr>
      <xdr:spPr>
        <a:xfrm>
          <a:off x="16370300" y="61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155925</xdr:rowOff>
    </xdr:from>
    <xdr:to>
      <xdr:col>81</xdr:col>
      <xdr:colOff>101600</xdr:colOff>
      <xdr:row>36</xdr:row>
      <xdr:rowOff>86075</xdr:rowOff>
    </xdr:to>
    <xdr:sp macro="" textlink="">
      <xdr:nvSpPr>
        <xdr:cNvPr id="539" name="楕円 538"/>
        <xdr:cNvSpPr/>
      </xdr:nvSpPr>
      <xdr:spPr>
        <a:xfrm>
          <a:off x="15430500" y="615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102602</xdr:rowOff>
    </xdr:from>
    <xdr:ext cx="534377" cy="259045"/>
    <xdr:sp macro="" textlink="">
      <xdr:nvSpPr>
        <xdr:cNvPr id="540" name="テキスト ボックス 539"/>
        <xdr:cNvSpPr txBox="1"/>
      </xdr:nvSpPr>
      <xdr:spPr>
        <a:xfrm>
          <a:off x="15214111" y="59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65308</xdr:rowOff>
    </xdr:from>
    <xdr:to>
      <xdr:col>76</xdr:col>
      <xdr:colOff>165100</xdr:colOff>
      <xdr:row>36</xdr:row>
      <xdr:rowOff>166908</xdr:rowOff>
    </xdr:to>
    <xdr:sp macro="" textlink="">
      <xdr:nvSpPr>
        <xdr:cNvPr id="541" name="楕円 540"/>
        <xdr:cNvSpPr/>
      </xdr:nvSpPr>
      <xdr:spPr>
        <a:xfrm>
          <a:off x="14541500" y="62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11985</xdr:rowOff>
    </xdr:from>
    <xdr:ext cx="534377" cy="259045"/>
    <xdr:sp macro="" textlink="">
      <xdr:nvSpPr>
        <xdr:cNvPr id="542" name="テキスト ボックス 541"/>
        <xdr:cNvSpPr txBox="1"/>
      </xdr:nvSpPr>
      <xdr:spPr>
        <a:xfrm>
          <a:off x="14325111" y="601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48118</xdr:rowOff>
    </xdr:from>
    <xdr:to>
      <xdr:col>72</xdr:col>
      <xdr:colOff>38100</xdr:colOff>
      <xdr:row>36</xdr:row>
      <xdr:rowOff>149718</xdr:rowOff>
    </xdr:to>
    <xdr:sp macro="" textlink="">
      <xdr:nvSpPr>
        <xdr:cNvPr id="543" name="楕円 542"/>
        <xdr:cNvSpPr/>
      </xdr:nvSpPr>
      <xdr:spPr>
        <a:xfrm>
          <a:off x="13652500" y="622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166245</xdr:rowOff>
    </xdr:from>
    <xdr:ext cx="534377" cy="259045"/>
    <xdr:sp macro="" textlink="">
      <xdr:nvSpPr>
        <xdr:cNvPr id="544" name="テキスト ボックス 543"/>
        <xdr:cNvSpPr txBox="1"/>
      </xdr:nvSpPr>
      <xdr:spPr>
        <a:xfrm>
          <a:off x="13436111" y="59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154005</xdr:rowOff>
    </xdr:from>
    <xdr:to>
      <xdr:col>67</xdr:col>
      <xdr:colOff>101600</xdr:colOff>
      <xdr:row>36</xdr:row>
      <xdr:rowOff>84155</xdr:rowOff>
    </xdr:to>
    <xdr:sp macro="" textlink="">
      <xdr:nvSpPr>
        <xdr:cNvPr id="545" name="楕円 544"/>
        <xdr:cNvSpPr/>
      </xdr:nvSpPr>
      <xdr:spPr>
        <a:xfrm>
          <a:off x="12763500" y="61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100682</xdr:rowOff>
    </xdr:from>
    <xdr:ext cx="534377" cy="259045"/>
    <xdr:sp macro="" textlink="">
      <xdr:nvSpPr>
        <xdr:cNvPr id="546" name="テキスト ボックス 545"/>
        <xdr:cNvSpPr txBox="1"/>
      </xdr:nvSpPr>
      <xdr:spPr>
        <a:xfrm>
          <a:off x="12547111" y="5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144021</xdr:rowOff>
    </xdr:from>
    <xdr:to>
      <xdr:col>85</xdr:col>
      <xdr:colOff>127000</xdr:colOff>
      <xdr:row>57</xdr:row>
      <xdr:rowOff>60010</xdr:rowOff>
    </xdr:to>
    <xdr:cxnSp macro="">
      <xdr:nvCxnSpPr>
        <xdr:cNvPr id="574" name="直線コネクタ 573"/>
        <xdr:cNvCxnSpPr/>
      </xdr:nvCxnSpPr>
      <xdr:spPr>
        <a:xfrm flipV="1">
          <a:off x="15481300" y="9745221"/>
          <a:ext cx="8382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60010</xdr:rowOff>
    </xdr:from>
    <xdr:to>
      <xdr:col>81</xdr:col>
      <xdr:colOff>50800</xdr:colOff>
      <xdr:row>57</xdr:row>
      <xdr:rowOff>102781</xdr:rowOff>
    </xdr:to>
    <xdr:cxnSp macro="">
      <xdr:nvCxnSpPr>
        <xdr:cNvPr id="577" name="直線コネクタ 576"/>
        <xdr:cNvCxnSpPr/>
      </xdr:nvCxnSpPr>
      <xdr:spPr>
        <a:xfrm flipV="1">
          <a:off x="14592300" y="9832660"/>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102781</xdr:rowOff>
    </xdr:from>
    <xdr:to>
      <xdr:col>76</xdr:col>
      <xdr:colOff>114300</xdr:colOff>
      <xdr:row>57</xdr:row>
      <xdr:rowOff>109890</xdr:rowOff>
    </xdr:to>
    <xdr:cxnSp macro="">
      <xdr:nvCxnSpPr>
        <xdr:cNvPr id="580" name="直線コネクタ 579"/>
        <xdr:cNvCxnSpPr/>
      </xdr:nvCxnSpPr>
      <xdr:spPr>
        <a:xfrm flipV="1">
          <a:off x="13703300" y="9875431"/>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85088</xdr:rowOff>
    </xdr:from>
    <xdr:to>
      <xdr:col>71</xdr:col>
      <xdr:colOff>177800</xdr:colOff>
      <xdr:row>57</xdr:row>
      <xdr:rowOff>109890</xdr:rowOff>
    </xdr:to>
    <xdr:cxnSp macro="">
      <xdr:nvCxnSpPr>
        <xdr:cNvPr id="583" name="直線コネクタ 582"/>
        <xdr:cNvCxnSpPr/>
      </xdr:nvCxnSpPr>
      <xdr:spPr>
        <a:xfrm>
          <a:off x="12814300" y="9857738"/>
          <a:ext cx="889000" cy="2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93221</xdr:rowOff>
    </xdr:from>
    <xdr:to>
      <xdr:col>85</xdr:col>
      <xdr:colOff>177800</xdr:colOff>
      <xdr:row>57</xdr:row>
      <xdr:rowOff>23371</xdr:rowOff>
    </xdr:to>
    <xdr:sp macro="" textlink="">
      <xdr:nvSpPr>
        <xdr:cNvPr id="593" name="楕円 592"/>
        <xdr:cNvSpPr/>
      </xdr:nvSpPr>
      <xdr:spPr>
        <a:xfrm>
          <a:off x="16268700" y="96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71648</xdr:rowOff>
    </xdr:from>
    <xdr:ext cx="534377" cy="259045"/>
    <xdr:sp macro="" textlink="">
      <xdr:nvSpPr>
        <xdr:cNvPr id="594" name="教育費該当値テキスト"/>
        <xdr:cNvSpPr txBox="1"/>
      </xdr:nvSpPr>
      <xdr:spPr>
        <a:xfrm>
          <a:off x="16370300" y="96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9210</xdr:rowOff>
    </xdr:from>
    <xdr:to>
      <xdr:col>81</xdr:col>
      <xdr:colOff>101600</xdr:colOff>
      <xdr:row>57</xdr:row>
      <xdr:rowOff>110810</xdr:rowOff>
    </xdr:to>
    <xdr:sp macro="" textlink="">
      <xdr:nvSpPr>
        <xdr:cNvPr id="595" name="楕円 594"/>
        <xdr:cNvSpPr/>
      </xdr:nvSpPr>
      <xdr:spPr>
        <a:xfrm>
          <a:off x="15430500" y="978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101937</xdr:rowOff>
    </xdr:from>
    <xdr:ext cx="534377" cy="259045"/>
    <xdr:sp macro="" textlink="">
      <xdr:nvSpPr>
        <xdr:cNvPr id="596" name="テキスト ボックス 595"/>
        <xdr:cNvSpPr txBox="1"/>
      </xdr:nvSpPr>
      <xdr:spPr>
        <a:xfrm>
          <a:off x="15214111" y="98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51981</xdr:rowOff>
    </xdr:from>
    <xdr:to>
      <xdr:col>76</xdr:col>
      <xdr:colOff>165100</xdr:colOff>
      <xdr:row>57</xdr:row>
      <xdr:rowOff>153581</xdr:rowOff>
    </xdr:to>
    <xdr:sp macro="" textlink="">
      <xdr:nvSpPr>
        <xdr:cNvPr id="597" name="楕円 596"/>
        <xdr:cNvSpPr/>
      </xdr:nvSpPr>
      <xdr:spPr>
        <a:xfrm>
          <a:off x="14541500" y="98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144708</xdr:rowOff>
    </xdr:from>
    <xdr:ext cx="534377" cy="259045"/>
    <xdr:sp macro="" textlink="">
      <xdr:nvSpPr>
        <xdr:cNvPr id="598" name="テキスト ボックス 597"/>
        <xdr:cNvSpPr txBox="1"/>
      </xdr:nvSpPr>
      <xdr:spPr>
        <a:xfrm>
          <a:off x="14325111" y="99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59090</xdr:rowOff>
    </xdr:from>
    <xdr:to>
      <xdr:col>72</xdr:col>
      <xdr:colOff>38100</xdr:colOff>
      <xdr:row>57</xdr:row>
      <xdr:rowOff>160690</xdr:rowOff>
    </xdr:to>
    <xdr:sp macro="" textlink="">
      <xdr:nvSpPr>
        <xdr:cNvPr id="599" name="楕円 598"/>
        <xdr:cNvSpPr/>
      </xdr:nvSpPr>
      <xdr:spPr>
        <a:xfrm>
          <a:off x="13652500" y="98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151817</xdr:rowOff>
    </xdr:from>
    <xdr:ext cx="534377" cy="259045"/>
    <xdr:sp macro="" textlink="">
      <xdr:nvSpPr>
        <xdr:cNvPr id="600" name="テキスト ボックス 599"/>
        <xdr:cNvSpPr txBox="1"/>
      </xdr:nvSpPr>
      <xdr:spPr>
        <a:xfrm>
          <a:off x="13436111" y="992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34288</xdr:rowOff>
    </xdr:from>
    <xdr:to>
      <xdr:col>67</xdr:col>
      <xdr:colOff>101600</xdr:colOff>
      <xdr:row>57</xdr:row>
      <xdr:rowOff>135888</xdr:rowOff>
    </xdr:to>
    <xdr:sp macro="" textlink="">
      <xdr:nvSpPr>
        <xdr:cNvPr id="601" name="楕円 600"/>
        <xdr:cNvSpPr/>
      </xdr:nvSpPr>
      <xdr:spPr>
        <a:xfrm>
          <a:off x="12763500" y="9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127015</xdr:rowOff>
    </xdr:from>
    <xdr:ext cx="534377" cy="259045"/>
    <xdr:sp macro="" textlink="">
      <xdr:nvSpPr>
        <xdr:cNvPr id="602" name="テキスト ボックス 601"/>
        <xdr:cNvSpPr txBox="1"/>
      </xdr:nvSpPr>
      <xdr:spPr>
        <a:xfrm>
          <a:off x="12547111" y="98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70205</xdr:rowOff>
    </xdr:from>
    <xdr:to>
      <xdr:col>85</xdr:col>
      <xdr:colOff>127000</xdr:colOff>
      <xdr:row>78</xdr:row>
      <xdr:rowOff>121869</xdr:rowOff>
    </xdr:to>
    <xdr:cxnSp macro="">
      <xdr:nvCxnSpPr>
        <xdr:cNvPr id="629" name="直線コネクタ 628"/>
        <xdr:cNvCxnSpPr/>
      </xdr:nvCxnSpPr>
      <xdr:spPr>
        <a:xfrm flipV="1">
          <a:off x="15481300" y="13443305"/>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121869</xdr:rowOff>
    </xdr:from>
    <xdr:to>
      <xdr:col>81</xdr:col>
      <xdr:colOff>50800</xdr:colOff>
      <xdr:row>78</xdr:row>
      <xdr:rowOff>139700</xdr:rowOff>
    </xdr:to>
    <xdr:cxnSp macro="">
      <xdr:nvCxnSpPr>
        <xdr:cNvPr id="632" name="直線コネクタ 631"/>
        <xdr:cNvCxnSpPr/>
      </xdr:nvCxnSpPr>
      <xdr:spPr>
        <a:xfrm flipV="1">
          <a:off x="14592300" y="13494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135128</xdr:rowOff>
    </xdr:from>
    <xdr:to>
      <xdr:col>76</xdr:col>
      <xdr:colOff>114300</xdr:colOff>
      <xdr:row>78</xdr:row>
      <xdr:rowOff>139700</xdr:rowOff>
    </xdr:to>
    <xdr:cxnSp macro="">
      <xdr:nvCxnSpPr>
        <xdr:cNvPr id="635" name="直線コネクタ 634"/>
        <xdr:cNvCxnSpPr/>
      </xdr:nvCxnSpPr>
      <xdr:spPr>
        <a:xfrm>
          <a:off x="13703300" y="13508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135128</xdr:rowOff>
    </xdr:from>
    <xdr:to>
      <xdr:col>71</xdr:col>
      <xdr:colOff>177800</xdr:colOff>
      <xdr:row>78</xdr:row>
      <xdr:rowOff>139700</xdr:rowOff>
    </xdr:to>
    <xdr:cxnSp macro="">
      <xdr:nvCxnSpPr>
        <xdr:cNvPr id="638" name="直線コネクタ 637"/>
        <xdr:cNvCxnSpPr/>
      </xdr:nvCxnSpPr>
      <xdr:spPr>
        <a:xfrm flipV="1">
          <a:off x="12814300" y="13508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19405</xdr:rowOff>
    </xdr:from>
    <xdr:to>
      <xdr:col>85</xdr:col>
      <xdr:colOff>177800</xdr:colOff>
      <xdr:row>78</xdr:row>
      <xdr:rowOff>121005</xdr:rowOff>
    </xdr:to>
    <xdr:sp macro="" textlink="">
      <xdr:nvSpPr>
        <xdr:cNvPr id="648" name="楕円 647"/>
        <xdr:cNvSpPr/>
      </xdr:nvSpPr>
      <xdr:spPr>
        <a:xfrm>
          <a:off x="162687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105782</xdr:rowOff>
    </xdr:from>
    <xdr:ext cx="378565" cy="259045"/>
    <xdr:sp macro="" textlink="">
      <xdr:nvSpPr>
        <xdr:cNvPr id="649" name="災害復旧費該当値テキスト"/>
        <xdr:cNvSpPr txBox="1"/>
      </xdr:nvSpPr>
      <xdr:spPr>
        <a:xfrm>
          <a:off x="16370300" y="1330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71069</xdr:rowOff>
    </xdr:from>
    <xdr:to>
      <xdr:col>81</xdr:col>
      <xdr:colOff>101600</xdr:colOff>
      <xdr:row>79</xdr:row>
      <xdr:rowOff>1219</xdr:rowOff>
    </xdr:to>
    <xdr:sp macro="" textlink="">
      <xdr:nvSpPr>
        <xdr:cNvPr id="650" name="楕円 649"/>
        <xdr:cNvSpPr/>
      </xdr:nvSpPr>
      <xdr:spPr>
        <a:xfrm>
          <a:off x="154305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163796</xdr:rowOff>
    </xdr:from>
    <xdr:ext cx="313932" cy="259045"/>
    <xdr:sp macro="" textlink="">
      <xdr:nvSpPr>
        <xdr:cNvPr id="651" name="テキスト ボックス 650"/>
        <xdr:cNvSpPr txBox="1"/>
      </xdr:nvSpPr>
      <xdr:spPr>
        <a:xfrm>
          <a:off x="15324333" y="13536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84328</xdr:rowOff>
    </xdr:from>
    <xdr:to>
      <xdr:col>72</xdr:col>
      <xdr:colOff>38100</xdr:colOff>
      <xdr:row>79</xdr:row>
      <xdr:rowOff>14478</xdr:rowOff>
    </xdr:to>
    <xdr:sp macro="" textlink="">
      <xdr:nvSpPr>
        <xdr:cNvPr id="654" name="楕円 653"/>
        <xdr:cNvSpPr/>
      </xdr:nvSpPr>
      <xdr:spPr>
        <a:xfrm>
          <a:off x="13652500" y="13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5605</xdr:rowOff>
    </xdr:from>
    <xdr:ext cx="313932" cy="259045"/>
    <xdr:sp macro="" textlink="">
      <xdr:nvSpPr>
        <xdr:cNvPr id="655" name="テキスト ボックス 654"/>
        <xdr:cNvSpPr txBox="1"/>
      </xdr:nvSpPr>
      <xdr:spPr>
        <a:xfrm>
          <a:off x="13546333" y="1355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166979</xdr:rowOff>
    </xdr:from>
    <xdr:to>
      <xdr:col>85</xdr:col>
      <xdr:colOff>127000</xdr:colOff>
      <xdr:row>97</xdr:row>
      <xdr:rowOff>2445</xdr:rowOff>
    </xdr:to>
    <xdr:cxnSp macro="">
      <xdr:nvCxnSpPr>
        <xdr:cNvPr id="686" name="直線コネクタ 685"/>
        <xdr:cNvCxnSpPr/>
      </xdr:nvCxnSpPr>
      <xdr:spPr>
        <a:xfrm flipV="1">
          <a:off x="15481300" y="16626179"/>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2445</xdr:rowOff>
    </xdr:from>
    <xdr:to>
      <xdr:col>81</xdr:col>
      <xdr:colOff>50800</xdr:colOff>
      <xdr:row>97</xdr:row>
      <xdr:rowOff>5359</xdr:rowOff>
    </xdr:to>
    <xdr:cxnSp macro="">
      <xdr:nvCxnSpPr>
        <xdr:cNvPr id="689" name="直線コネクタ 688"/>
        <xdr:cNvCxnSpPr/>
      </xdr:nvCxnSpPr>
      <xdr:spPr>
        <a:xfrm flipV="1">
          <a:off x="14592300" y="16633095"/>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5359</xdr:rowOff>
    </xdr:from>
    <xdr:to>
      <xdr:col>76</xdr:col>
      <xdr:colOff>114300</xdr:colOff>
      <xdr:row>97</xdr:row>
      <xdr:rowOff>19704</xdr:rowOff>
    </xdr:to>
    <xdr:cxnSp macro="">
      <xdr:nvCxnSpPr>
        <xdr:cNvPr id="692" name="直線コネクタ 691"/>
        <xdr:cNvCxnSpPr/>
      </xdr:nvCxnSpPr>
      <xdr:spPr>
        <a:xfrm flipV="1">
          <a:off x="13703300" y="16636009"/>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16580</xdr:rowOff>
    </xdr:from>
    <xdr:to>
      <xdr:col>71</xdr:col>
      <xdr:colOff>177800</xdr:colOff>
      <xdr:row>97</xdr:row>
      <xdr:rowOff>19704</xdr:rowOff>
    </xdr:to>
    <xdr:cxnSp macro="">
      <xdr:nvCxnSpPr>
        <xdr:cNvPr id="695" name="直線コネクタ 694"/>
        <xdr:cNvCxnSpPr/>
      </xdr:nvCxnSpPr>
      <xdr:spPr>
        <a:xfrm>
          <a:off x="12814300" y="1664723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116179</xdr:rowOff>
    </xdr:from>
    <xdr:to>
      <xdr:col>85</xdr:col>
      <xdr:colOff>177800</xdr:colOff>
      <xdr:row>97</xdr:row>
      <xdr:rowOff>46329</xdr:rowOff>
    </xdr:to>
    <xdr:sp macro="" textlink="">
      <xdr:nvSpPr>
        <xdr:cNvPr id="705" name="楕円 704"/>
        <xdr:cNvSpPr/>
      </xdr:nvSpPr>
      <xdr:spPr>
        <a:xfrm>
          <a:off x="162687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94606</xdr:rowOff>
    </xdr:from>
    <xdr:ext cx="534377" cy="259045"/>
    <xdr:sp macro="" textlink="">
      <xdr:nvSpPr>
        <xdr:cNvPr id="706" name="公債費該当値テキスト"/>
        <xdr:cNvSpPr txBox="1"/>
      </xdr:nvSpPr>
      <xdr:spPr>
        <a:xfrm>
          <a:off x="16370300" y="165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123095</xdr:rowOff>
    </xdr:from>
    <xdr:to>
      <xdr:col>81</xdr:col>
      <xdr:colOff>101600</xdr:colOff>
      <xdr:row>97</xdr:row>
      <xdr:rowOff>53245</xdr:rowOff>
    </xdr:to>
    <xdr:sp macro="" textlink="">
      <xdr:nvSpPr>
        <xdr:cNvPr id="707" name="楕円 706"/>
        <xdr:cNvSpPr/>
      </xdr:nvSpPr>
      <xdr:spPr>
        <a:xfrm>
          <a:off x="15430500" y="165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44372</xdr:rowOff>
    </xdr:from>
    <xdr:ext cx="534377" cy="259045"/>
    <xdr:sp macro="" textlink="">
      <xdr:nvSpPr>
        <xdr:cNvPr id="708" name="テキスト ボックス 707"/>
        <xdr:cNvSpPr txBox="1"/>
      </xdr:nvSpPr>
      <xdr:spPr>
        <a:xfrm>
          <a:off x="15214111" y="166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126009</xdr:rowOff>
    </xdr:from>
    <xdr:to>
      <xdr:col>76</xdr:col>
      <xdr:colOff>165100</xdr:colOff>
      <xdr:row>97</xdr:row>
      <xdr:rowOff>56159</xdr:rowOff>
    </xdr:to>
    <xdr:sp macro="" textlink="">
      <xdr:nvSpPr>
        <xdr:cNvPr id="709" name="楕円 708"/>
        <xdr:cNvSpPr/>
      </xdr:nvSpPr>
      <xdr:spPr>
        <a:xfrm>
          <a:off x="14541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47286</xdr:rowOff>
    </xdr:from>
    <xdr:ext cx="534377" cy="259045"/>
    <xdr:sp macro="" textlink="">
      <xdr:nvSpPr>
        <xdr:cNvPr id="710" name="テキスト ボックス 709"/>
        <xdr:cNvSpPr txBox="1"/>
      </xdr:nvSpPr>
      <xdr:spPr>
        <a:xfrm>
          <a:off x="14325111" y="166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140354</xdr:rowOff>
    </xdr:from>
    <xdr:to>
      <xdr:col>72</xdr:col>
      <xdr:colOff>38100</xdr:colOff>
      <xdr:row>97</xdr:row>
      <xdr:rowOff>70504</xdr:rowOff>
    </xdr:to>
    <xdr:sp macro="" textlink="">
      <xdr:nvSpPr>
        <xdr:cNvPr id="711" name="楕円 710"/>
        <xdr:cNvSpPr/>
      </xdr:nvSpPr>
      <xdr:spPr>
        <a:xfrm>
          <a:off x="13652500" y="1659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61631</xdr:rowOff>
    </xdr:from>
    <xdr:ext cx="534377" cy="259045"/>
    <xdr:sp macro="" textlink="">
      <xdr:nvSpPr>
        <xdr:cNvPr id="712" name="テキスト ボックス 711"/>
        <xdr:cNvSpPr txBox="1"/>
      </xdr:nvSpPr>
      <xdr:spPr>
        <a:xfrm>
          <a:off x="13436111" y="166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137230</xdr:rowOff>
    </xdr:from>
    <xdr:to>
      <xdr:col>67</xdr:col>
      <xdr:colOff>101600</xdr:colOff>
      <xdr:row>97</xdr:row>
      <xdr:rowOff>67380</xdr:rowOff>
    </xdr:to>
    <xdr:sp macro="" textlink="">
      <xdr:nvSpPr>
        <xdr:cNvPr id="713" name="楕円 712"/>
        <xdr:cNvSpPr/>
      </xdr:nvSpPr>
      <xdr:spPr>
        <a:xfrm>
          <a:off x="12763500" y="165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58507</xdr:rowOff>
    </xdr:from>
    <xdr:ext cx="534377" cy="259045"/>
    <xdr:sp macro="" textlink="">
      <xdr:nvSpPr>
        <xdr:cNvPr id="714" name="テキスト ボックス 713"/>
        <xdr:cNvSpPr txBox="1"/>
      </xdr:nvSpPr>
      <xdr:spPr>
        <a:xfrm>
          <a:off x="12547111" y="166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令和２年度の財政規模は、普通会計では対前年度比</a:t>
          </a:r>
          <a:r>
            <a:rPr lang="en-US" altLang="ja-JP" sz="1100">
              <a:solidFill>
                <a:sysClr val="windowText" lastClr="000000"/>
              </a:solidFill>
              <a:effectLst/>
              <a:latin typeface="+mn-lt"/>
              <a:ea typeface="+mn-ea"/>
              <a:cs typeface="+mn-cs"/>
            </a:rPr>
            <a:t>32.1</a:t>
          </a:r>
          <a:r>
            <a:rPr lang="ja-JP" altLang="ja-JP" sz="1100">
              <a:solidFill>
                <a:sysClr val="windowText" lastClr="000000"/>
              </a:solidFill>
              <a:effectLst/>
              <a:latin typeface="+mn-lt"/>
              <a:ea typeface="+mn-ea"/>
              <a:cs typeface="+mn-cs"/>
            </a:rPr>
            <a:t>％の増（前年度は</a:t>
          </a:r>
          <a:r>
            <a:rPr lang="en-US" altLang="ja-JP" sz="1100">
              <a:solidFill>
                <a:sysClr val="windowText" lastClr="000000"/>
              </a:solidFill>
              <a:effectLst/>
              <a:latin typeface="+mn-lt"/>
              <a:ea typeface="+mn-ea"/>
              <a:cs typeface="+mn-cs"/>
            </a:rPr>
            <a:t>4.9</a:t>
          </a:r>
          <a:r>
            <a:rPr lang="ja-JP" altLang="ja-JP" sz="1100">
              <a:solidFill>
                <a:sysClr val="windowText" lastClr="000000"/>
              </a:solidFill>
              <a:effectLst/>
              <a:latin typeface="+mn-lt"/>
              <a:ea typeface="+mn-ea"/>
              <a:cs typeface="+mn-cs"/>
            </a:rPr>
            <a:t>％の増）となった。</a:t>
          </a:r>
          <a:r>
            <a:rPr lang="ja-JP" altLang="en-US" sz="1100">
              <a:solidFill>
                <a:sysClr val="windowText" lastClr="000000"/>
              </a:solidFill>
              <a:effectLst/>
              <a:latin typeface="+mn-lt"/>
              <a:ea typeface="+mn-ea"/>
              <a:cs typeface="+mn-cs"/>
            </a:rPr>
            <a:t>この増額の９割は新型コロナウイルス感染症による緊急経済対策に伴う特別定額給付金給付事業で総務費の増である。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このほか</a:t>
          </a:r>
          <a:r>
            <a:rPr lang="ja-JP" altLang="ja-JP" sz="1100">
              <a:solidFill>
                <a:sysClr val="windowText" lastClr="000000"/>
              </a:solidFill>
              <a:effectLst/>
              <a:latin typeface="+mn-lt"/>
              <a:ea typeface="+mn-ea"/>
              <a:cs typeface="+mn-cs"/>
            </a:rPr>
            <a:t>、民生費、衛生費、商工費、教育費などが増加したことによる。</a:t>
          </a: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主な</a:t>
          </a:r>
          <a:r>
            <a:rPr lang="ja-JP" altLang="ja-JP" sz="1100">
              <a:solidFill>
                <a:sysClr val="windowText" lastClr="000000"/>
              </a:solidFill>
              <a:effectLst/>
              <a:latin typeface="+mn-lt"/>
              <a:ea typeface="+mn-ea"/>
              <a:cs typeface="+mn-cs"/>
            </a:rPr>
            <a:t>増加した事業費の要因については、総務費に</a:t>
          </a:r>
          <a:r>
            <a:rPr lang="ja-JP" altLang="en-US" sz="1100">
              <a:solidFill>
                <a:sysClr val="windowText" lastClr="000000"/>
              </a:solidFill>
              <a:effectLst/>
              <a:latin typeface="+mn-lt"/>
              <a:ea typeface="+mn-ea"/>
              <a:cs typeface="+mn-cs"/>
            </a:rPr>
            <a:t>ついては、</a:t>
          </a:r>
          <a:r>
            <a:rPr lang="ja-JP" altLang="ja-JP" sz="1100">
              <a:solidFill>
                <a:sysClr val="windowText" lastClr="000000"/>
              </a:solidFill>
              <a:effectLst/>
              <a:latin typeface="+mn-lt"/>
              <a:ea typeface="+mn-ea"/>
              <a:cs typeface="+mn-cs"/>
            </a:rPr>
            <a:t>特別定額給付金事業に係る経費</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増加</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住民一人当たり</a:t>
          </a:r>
          <a:r>
            <a:rPr lang="en-US" altLang="ja-JP" sz="1100">
              <a:solidFill>
                <a:sysClr val="windowText" lastClr="000000"/>
              </a:solidFill>
              <a:effectLst/>
              <a:latin typeface="+mn-lt"/>
              <a:ea typeface="+mn-ea"/>
              <a:cs typeface="+mn-cs"/>
            </a:rPr>
            <a:t>143,681</a:t>
          </a:r>
          <a:r>
            <a:rPr lang="ja-JP" altLang="en-US" sz="1100">
              <a:solidFill>
                <a:sysClr val="windowText" lastClr="000000"/>
              </a:solidFill>
              <a:effectLst/>
              <a:latin typeface="+mn-lt"/>
              <a:ea typeface="+mn-ea"/>
              <a:cs typeface="+mn-cs"/>
            </a:rPr>
            <a:t>円となっている。</a:t>
          </a:r>
          <a:r>
            <a:rPr lang="ja-JP" altLang="ja-JP" sz="1100">
              <a:solidFill>
                <a:sysClr val="windowText" lastClr="000000"/>
              </a:solidFill>
              <a:effectLst/>
              <a:latin typeface="+mn-lt"/>
              <a:ea typeface="+mn-ea"/>
              <a:cs typeface="+mn-cs"/>
            </a:rPr>
            <a:t>民生費に</a:t>
          </a:r>
          <a:r>
            <a:rPr lang="ja-JP" altLang="en-US" sz="1100">
              <a:solidFill>
                <a:sysClr val="windowText" lastClr="000000"/>
              </a:solidFill>
              <a:effectLst/>
              <a:latin typeface="+mn-lt"/>
              <a:ea typeface="+mn-ea"/>
              <a:cs typeface="+mn-cs"/>
            </a:rPr>
            <a:t>ついては、</a:t>
          </a:r>
          <a:r>
            <a:rPr lang="ja-JP" altLang="ja-JP" sz="1100">
              <a:solidFill>
                <a:sysClr val="windowText" lastClr="000000"/>
              </a:solidFill>
              <a:effectLst/>
              <a:latin typeface="+mn-lt"/>
              <a:ea typeface="+mn-ea"/>
              <a:cs typeface="+mn-cs"/>
            </a:rPr>
            <a:t>子育て支援策に係る経</a:t>
          </a:r>
          <a:r>
            <a:rPr lang="ja-JP" altLang="ja-JP" sz="1100">
              <a:solidFill>
                <a:schemeClr val="dk1"/>
              </a:solidFill>
              <a:effectLst/>
              <a:latin typeface="+mn-lt"/>
              <a:ea typeface="+mn-ea"/>
              <a:cs typeface="+mn-cs"/>
            </a:rPr>
            <a:t>費の増加</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152,185</a:t>
          </a:r>
          <a:r>
            <a:rPr lang="ja-JP" altLang="en-US" sz="1100">
              <a:solidFill>
                <a:schemeClr val="dk1"/>
              </a:solidFill>
              <a:effectLst/>
              <a:latin typeface="+mn-lt"/>
              <a:ea typeface="+mn-ea"/>
              <a:cs typeface="+mn-cs"/>
            </a:rPr>
            <a:t>円、</a:t>
          </a:r>
          <a:r>
            <a:rPr lang="ja-JP" altLang="ja-JP" sz="1100">
              <a:solidFill>
                <a:schemeClr val="dk1"/>
              </a:solidFill>
              <a:effectLst/>
              <a:latin typeface="+mn-lt"/>
              <a:ea typeface="+mn-ea"/>
              <a:cs typeface="+mn-cs"/>
            </a:rPr>
            <a:t>衛生費に</a:t>
          </a:r>
          <a:r>
            <a:rPr lang="ja-JP" altLang="en-US" sz="1100">
              <a:solidFill>
                <a:schemeClr val="dk1"/>
              </a:solidFill>
              <a:effectLst/>
              <a:latin typeface="+mn-lt"/>
              <a:ea typeface="+mn-ea"/>
              <a:cs typeface="+mn-cs"/>
            </a:rPr>
            <a:t>ついては、</a:t>
          </a:r>
          <a:r>
            <a:rPr lang="ja-JP" altLang="ja-JP" sz="1100">
              <a:solidFill>
                <a:schemeClr val="dk1"/>
              </a:solidFill>
              <a:effectLst/>
              <a:latin typeface="+mn-lt"/>
              <a:ea typeface="+mn-ea"/>
              <a:cs typeface="+mn-cs"/>
            </a:rPr>
            <a:t>感染症対策事業や一般廃棄物中間処理施設整備に係る経費の増加</a:t>
          </a:r>
          <a:r>
            <a:rPr lang="ja-JP" altLang="en-US" sz="1100">
              <a:solidFill>
                <a:schemeClr val="dk1"/>
              </a:solidFill>
              <a:effectLst/>
              <a:latin typeface="+mn-lt"/>
              <a:ea typeface="+mn-ea"/>
              <a:cs typeface="+mn-cs"/>
            </a:rPr>
            <a:t>により、住民一人当たり</a:t>
          </a:r>
          <a:r>
            <a:rPr lang="en-US" altLang="ja-JP" sz="1100">
              <a:solidFill>
                <a:schemeClr val="dk1"/>
              </a:solidFill>
              <a:effectLst/>
              <a:latin typeface="+mn-lt"/>
              <a:ea typeface="+mn-ea"/>
              <a:cs typeface="+mn-cs"/>
            </a:rPr>
            <a:t>37,903</a:t>
          </a:r>
          <a:r>
            <a:rPr lang="ja-JP" altLang="en-US" sz="1100">
              <a:solidFill>
                <a:schemeClr val="dk1"/>
              </a:solidFill>
              <a:effectLst/>
              <a:latin typeface="+mn-lt"/>
              <a:ea typeface="+mn-ea"/>
              <a:cs typeface="+mn-cs"/>
            </a:rPr>
            <a:t>円となっている</a:t>
          </a:r>
          <a:r>
            <a:rPr lang="ja-JP" altLang="ja-JP" sz="1100">
              <a:solidFill>
                <a:schemeClr val="dk1"/>
              </a:solidFill>
              <a:effectLst/>
              <a:latin typeface="+mn-lt"/>
              <a:ea typeface="+mn-ea"/>
              <a:cs typeface="+mn-cs"/>
            </a:rPr>
            <a:t>。一方、減少した事業費の要因については土木費で、藤沢駅周辺地区再整備事業の一部が完了したことなどにより減少し</a:t>
          </a:r>
          <a:r>
            <a:rPr lang="ja-JP" altLang="en-US" sz="1100">
              <a:solidFill>
                <a:schemeClr val="dk1"/>
              </a:solidFill>
              <a:effectLst/>
              <a:latin typeface="+mn-lt"/>
              <a:ea typeface="+mn-ea"/>
              <a:cs typeface="+mn-cs"/>
            </a:rPr>
            <a:t>ており、住民一人当たり</a:t>
          </a:r>
          <a:r>
            <a:rPr lang="en-US" altLang="ja-JP" sz="1100">
              <a:solidFill>
                <a:schemeClr val="dk1"/>
              </a:solidFill>
              <a:effectLst/>
              <a:latin typeface="+mn-lt"/>
              <a:ea typeface="+mn-ea"/>
              <a:cs typeface="+mn-cs"/>
            </a:rPr>
            <a:t>41,196</a:t>
          </a:r>
          <a:r>
            <a:rPr lang="ja-JP" altLang="en-US" sz="1100">
              <a:solidFill>
                <a:schemeClr val="dk1"/>
              </a:solidFill>
              <a:effectLst/>
              <a:latin typeface="+mn-lt"/>
              <a:ea typeface="+mn-ea"/>
              <a:cs typeface="+mn-cs"/>
            </a:rPr>
            <a:t>円となってい</a:t>
          </a:r>
          <a:r>
            <a:rPr lang="ja-JP" altLang="ja-JP" sz="1100">
              <a:solidFill>
                <a:schemeClr val="dk1"/>
              </a:solidFill>
              <a:effectLst/>
              <a:latin typeface="+mn-lt"/>
              <a:ea typeface="+mn-ea"/>
              <a:cs typeface="+mn-cs"/>
            </a:rPr>
            <a:t>る。</a:t>
          </a:r>
        </a:p>
        <a:p>
          <a:r>
            <a:rPr lang="ja-JP" altLang="ja-JP" sz="1100">
              <a:solidFill>
                <a:schemeClr val="dk1"/>
              </a:solidFill>
              <a:effectLst/>
              <a:latin typeface="+mn-lt"/>
              <a:ea typeface="+mn-ea"/>
              <a:cs typeface="+mn-cs"/>
            </a:rPr>
            <a:t>　本市の中長期的な財政見通しとしては、歳入のうち市税収入は新型コロナウイルス感染症の影響による落ち込みからゆるやかに回復基調となり、横ばいから微増となることが見込まれる。また、歳出については扶助費の増加が見込まれるとともに、老朽化した公共施設の再整備や都市基盤整備による公債費の増加が見込まれる。数年先の収支見通しを踏まえた計画的な財政運営を行うことが必要であり、優先順位を踏まえた計画的な事業実施による財政負担の平準化や事務事業の抜本的な見直し等により、引き続き健全財政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令和２年度末の財政調整基金残高は、</a:t>
          </a:r>
          <a:r>
            <a:rPr lang="en-US" altLang="ja-JP" sz="1100">
              <a:solidFill>
                <a:schemeClr val="dk1"/>
              </a:solidFill>
              <a:effectLst/>
              <a:latin typeface="+mn-lt"/>
              <a:ea typeface="+mn-ea"/>
              <a:cs typeface="+mn-cs"/>
            </a:rPr>
            <a:t>4,090</a:t>
          </a:r>
          <a:r>
            <a:rPr lang="ja-JP" altLang="ja-JP" sz="1100">
              <a:solidFill>
                <a:schemeClr val="dk1"/>
              </a:solidFill>
              <a:effectLst/>
              <a:latin typeface="+mn-lt"/>
              <a:ea typeface="+mn-ea"/>
              <a:cs typeface="+mn-cs"/>
            </a:rPr>
            <a:t>百万円の積み立てと</a:t>
          </a:r>
          <a:r>
            <a:rPr lang="en-US" altLang="ja-JP" sz="1100">
              <a:solidFill>
                <a:schemeClr val="dk1"/>
              </a:solidFill>
              <a:effectLst/>
              <a:latin typeface="+mn-lt"/>
              <a:ea typeface="+mn-ea"/>
              <a:cs typeface="+mn-cs"/>
            </a:rPr>
            <a:t>1,741</a:t>
          </a:r>
          <a:r>
            <a:rPr lang="ja-JP" altLang="ja-JP" sz="1100">
              <a:solidFill>
                <a:schemeClr val="dk1"/>
              </a:solidFill>
              <a:effectLst/>
              <a:latin typeface="+mn-lt"/>
              <a:ea typeface="+mn-ea"/>
              <a:cs typeface="+mn-cs"/>
            </a:rPr>
            <a:t>百万円の取り崩しを行った結果、</a:t>
          </a:r>
          <a:r>
            <a:rPr lang="en-US" altLang="ja-JP" sz="1100">
              <a:solidFill>
                <a:schemeClr val="dk1"/>
              </a:solidFill>
              <a:effectLst/>
              <a:latin typeface="+mn-lt"/>
              <a:ea typeface="+mn-ea"/>
              <a:cs typeface="+mn-cs"/>
            </a:rPr>
            <a:t>13,630</a:t>
          </a:r>
          <a:r>
            <a:rPr lang="ja-JP" altLang="ja-JP" sz="1100">
              <a:solidFill>
                <a:schemeClr val="dk1"/>
              </a:solidFill>
              <a:effectLst/>
              <a:latin typeface="+mn-lt"/>
              <a:ea typeface="+mn-ea"/>
              <a:cs typeface="+mn-cs"/>
            </a:rPr>
            <a:t>百万円となっている。</a:t>
          </a:r>
        </a:p>
        <a:p>
          <a:r>
            <a:rPr lang="ja-JP" altLang="ja-JP" sz="1100">
              <a:solidFill>
                <a:schemeClr val="dk1"/>
              </a:solidFill>
              <a:effectLst/>
              <a:latin typeface="+mn-lt"/>
              <a:ea typeface="+mn-ea"/>
              <a:cs typeface="+mn-cs"/>
            </a:rPr>
            <a:t>　実質収支に関しては、歳入増が歳</a:t>
          </a:r>
          <a:r>
            <a:rPr lang="ja-JP" altLang="en-US" sz="1100">
              <a:solidFill>
                <a:schemeClr val="dk1"/>
              </a:solidFill>
              <a:effectLst/>
              <a:latin typeface="+mn-lt"/>
              <a:ea typeface="+mn-ea"/>
              <a:cs typeface="+mn-cs"/>
            </a:rPr>
            <a:t>出</a:t>
          </a:r>
          <a:r>
            <a:rPr lang="ja-JP" altLang="ja-JP" sz="1100">
              <a:solidFill>
                <a:schemeClr val="dk1"/>
              </a:solidFill>
              <a:effectLst/>
              <a:latin typeface="+mn-lt"/>
              <a:ea typeface="+mn-ea"/>
              <a:cs typeface="+mn-cs"/>
            </a:rPr>
            <a:t>増を上回ったために、前年度と比較して約</a:t>
          </a:r>
          <a:r>
            <a:rPr lang="en-US" altLang="ja-JP" sz="1100">
              <a:solidFill>
                <a:schemeClr val="dk1"/>
              </a:solidFill>
              <a:effectLst/>
              <a:latin typeface="+mn-lt"/>
              <a:ea typeface="+mn-ea"/>
              <a:cs typeface="+mn-cs"/>
            </a:rPr>
            <a:t>956</a:t>
          </a:r>
          <a:r>
            <a:rPr lang="ja-JP" altLang="ja-JP" sz="1100">
              <a:solidFill>
                <a:schemeClr val="dk1"/>
              </a:solidFill>
              <a:effectLst/>
              <a:latin typeface="+mn-lt"/>
              <a:ea typeface="+mn-ea"/>
              <a:cs typeface="+mn-cs"/>
            </a:rPr>
            <a:t>百万円増加している。</a:t>
          </a:r>
        </a:p>
        <a:p>
          <a:r>
            <a:rPr lang="ja-JP" altLang="ja-JP" sz="1100">
              <a:solidFill>
                <a:schemeClr val="dk1"/>
              </a:solidFill>
              <a:effectLst/>
              <a:latin typeface="+mn-lt"/>
              <a:ea typeface="+mn-ea"/>
              <a:cs typeface="+mn-cs"/>
            </a:rPr>
            <a:t>　令和２年度は、実質収支は黒字となり、財政調整基金の積み立てなどより実質単年度収支も黒字となっている。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北部第二（三地区）土地区画整理事業は、今後も市財政に多大な負担をかけることが予測されるため、事業の推進に当たっては、事業収支の均衡に留意しつつ施行期間内の完了に向け努める。</a:t>
          </a:r>
        </a:p>
        <a:p>
          <a:r>
            <a:rPr lang="ja-JP" altLang="ja-JP" sz="1100">
              <a:solidFill>
                <a:schemeClr val="dk1"/>
              </a:solidFill>
              <a:effectLst/>
              <a:latin typeface="+mn-lt"/>
              <a:ea typeface="+mn-ea"/>
              <a:cs typeface="+mn-cs"/>
            </a:rPr>
            <a:t>　国民健康保険事業及び介護保険事業については、医療費、保険給付費の増加や保険料収入の伸び悩みなど厳しい状況が続くことから、適正な執行管理による財政の健全性を維持し、一層の業務の効率化に努める。</a:t>
          </a:r>
        </a:p>
        <a:p>
          <a:r>
            <a:rPr lang="ja-JP" altLang="ja-JP" sz="1100">
              <a:solidFill>
                <a:schemeClr val="dk1"/>
              </a:solidFill>
              <a:effectLst/>
              <a:latin typeface="+mn-lt"/>
              <a:ea typeface="+mn-ea"/>
              <a:cs typeface="+mn-cs"/>
            </a:rPr>
            <a:t>　令和２年度の市民病院事業において、総収益は</a:t>
          </a:r>
          <a:r>
            <a:rPr lang="en-US" altLang="ja-JP" sz="1100">
              <a:solidFill>
                <a:schemeClr val="dk1"/>
              </a:solidFill>
              <a:effectLst/>
              <a:latin typeface="+mn-lt"/>
              <a:ea typeface="+mn-ea"/>
              <a:cs typeface="+mn-cs"/>
            </a:rPr>
            <a:t>1,276</a:t>
          </a:r>
          <a:r>
            <a:rPr lang="ja-JP" altLang="ja-JP" sz="1100">
              <a:solidFill>
                <a:schemeClr val="dk1"/>
              </a:solidFill>
              <a:effectLst/>
              <a:latin typeface="+mn-lt"/>
              <a:ea typeface="+mn-ea"/>
              <a:cs typeface="+mn-cs"/>
            </a:rPr>
            <a:t>百万円（</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％）増加し、総費用は</a:t>
          </a:r>
          <a:r>
            <a:rPr lang="en-US" altLang="ja-JP" sz="1100">
              <a:solidFill>
                <a:schemeClr val="dk1"/>
              </a:solidFill>
              <a:effectLst/>
              <a:latin typeface="+mn-lt"/>
              <a:ea typeface="+mn-ea"/>
              <a:cs typeface="+mn-cs"/>
            </a:rPr>
            <a:t>216</a:t>
          </a:r>
          <a:r>
            <a:rPr lang="ja-JP" altLang="ja-JP" sz="1100">
              <a:solidFill>
                <a:schemeClr val="dk1"/>
              </a:solidFill>
              <a:effectLst/>
              <a:latin typeface="+mn-lt"/>
              <a:ea typeface="+mn-ea"/>
              <a:cs typeface="+mn-cs"/>
            </a:rPr>
            <a:t>百万円（</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％）、それぞれ前年度と比べて増加しており、収支差引額</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百万円の純利益を生じている。健全経営の観点から経費の縮減及び収益の確保に努める。</a:t>
          </a:r>
        </a:p>
        <a:p>
          <a:r>
            <a:rPr lang="ja-JP" altLang="ja-JP" sz="1100">
              <a:solidFill>
                <a:schemeClr val="dk1"/>
              </a:solidFill>
              <a:effectLst/>
              <a:latin typeface="+mn-lt"/>
              <a:ea typeface="+mn-ea"/>
              <a:cs typeface="+mn-cs"/>
            </a:rPr>
            <a:t>　また、下水道事業費では、総収益は</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百万円（</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％）増加し、総費用が</a:t>
          </a:r>
          <a:r>
            <a:rPr lang="en-US" altLang="ja-JP" sz="1100">
              <a:solidFill>
                <a:schemeClr val="dk1"/>
              </a:solidFill>
              <a:effectLst/>
              <a:latin typeface="+mn-lt"/>
              <a:ea typeface="+mn-ea"/>
              <a:cs typeface="+mn-cs"/>
            </a:rPr>
            <a:t>425</a:t>
          </a:r>
          <a:r>
            <a:rPr lang="ja-JP" altLang="ja-JP" sz="1100">
              <a:solidFill>
                <a:schemeClr val="dk1"/>
              </a:solidFill>
              <a:effectLst/>
              <a:latin typeface="+mn-lt"/>
              <a:ea typeface="+mn-ea"/>
              <a:cs typeface="+mn-cs"/>
            </a:rPr>
            <a:t>百万円（</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％）減少した結果、収支差引額</a:t>
          </a:r>
          <a:r>
            <a:rPr lang="en-US" altLang="ja-JP" sz="1100">
              <a:solidFill>
                <a:schemeClr val="dk1"/>
              </a:solidFill>
              <a:effectLst/>
              <a:latin typeface="+mn-lt"/>
              <a:ea typeface="+mn-ea"/>
              <a:cs typeface="+mn-cs"/>
            </a:rPr>
            <a:t>801</a:t>
          </a:r>
          <a:r>
            <a:rPr lang="ja-JP" altLang="ja-JP" sz="1100">
              <a:solidFill>
                <a:schemeClr val="dk1"/>
              </a:solidFill>
              <a:effectLst/>
              <a:latin typeface="+mn-lt"/>
              <a:ea typeface="+mn-ea"/>
              <a:cs typeface="+mn-cs"/>
            </a:rPr>
            <a:t>百万円の純利益を生じている。本市下水道政策の中長期的課題に対応した基本方針に基づき、事業効果、コスト、リスクのバランスを考慮した健全経営に努める。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206570914</v>
      </c>
      <c r="BO4" s="464"/>
      <c r="BP4" s="464"/>
      <c r="BQ4" s="464"/>
      <c r="BR4" s="464"/>
      <c r="BS4" s="464"/>
      <c r="BT4" s="464"/>
      <c r="BU4" s="465"/>
      <c r="BV4" s="463">
        <v>156863704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5.7</v>
      </c>
      <c r="CU4" s="648"/>
      <c r="CV4" s="648"/>
      <c r="CW4" s="648"/>
      <c r="CX4" s="648"/>
      <c r="CY4" s="648"/>
      <c r="CZ4" s="648"/>
      <c r="DA4" s="649"/>
      <c r="DB4" s="647">
        <v>4.7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200717027</v>
      </c>
      <c r="BO5" s="469"/>
      <c r="BP5" s="469"/>
      <c r="BQ5" s="469"/>
      <c r="BR5" s="469"/>
      <c r="BS5" s="469"/>
      <c r="BT5" s="469"/>
      <c r="BU5" s="470"/>
      <c r="BV5" s="468">
        <v>151999652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95.5</v>
      </c>
      <c r="CU5" s="439"/>
      <c r="CV5" s="439"/>
      <c r="CW5" s="439"/>
      <c r="CX5" s="439"/>
      <c r="CY5" s="439"/>
      <c r="CZ5" s="439"/>
      <c r="DA5" s="440"/>
      <c r="DB5" s="438">
        <v>92.8</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5853887</v>
      </c>
      <c r="BO6" s="469"/>
      <c r="BP6" s="469"/>
      <c r="BQ6" s="469"/>
      <c r="BR6" s="469"/>
      <c r="BS6" s="469"/>
      <c r="BT6" s="469"/>
      <c r="BU6" s="470"/>
      <c r="BV6" s="468">
        <v>4864052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v>
      </c>
      <c r="CU6" s="622"/>
      <c r="CV6" s="622"/>
      <c r="CW6" s="622"/>
      <c r="CX6" s="622"/>
      <c r="CY6" s="622"/>
      <c r="CZ6" s="622"/>
      <c r="DA6" s="623"/>
      <c r="DB6" s="621">
        <v>92.8</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891789</v>
      </c>
      <c r="BO7" s="469"/>
      <c r="BP7" s="469"/>
      <c r="BQ7" s="469"/>
      <c r="BR7" s="469"/>
      <c r="BS7" s="469"/>
      <c r="BT7" s="469"/>
      <c r="BU7" s="470"/>
      <c r="BV7" s="468">
        <v>858120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87347528</v>
      </c>
      <c r="CU7" s="469"/>
      <c r="CV7" s="469"/>
      <c r="CW7" s="469"/>
      <c r="CX7" s="469"/>
      <c r="CY7" s="469"/>
      <c r="CZ7" s="469"/>
      <c r="DA7" s="470"/>
      <c r="DB7" s="468">
        <v>86144671</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4962098</v>
      </c>
      <c r="BO8" s="469"/>
      <c r="BP8" s="469"/>
      <c r="BQ8" s="469"/>
      <c r="BR8" s="469"/>
      <c r="BS8" s="469"/>
      <c r="BT8" s="469"/>
      <c r="BU8" s="470"/>
      <c r="BV8" s="468">
        <v>4005932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1.08</v>
      </c>
      <c r="CU8" s="582"/>
      <c r="CV8" s="582"/>
      <c r="CW8" s="582"/>
      <c r="CX8" s="582"/>
      <c r="CY8" s="582"/>
      <c r="CZ8" s="582"/>
      <c r="DA8" s="583"/>
      <c r="DB8" s="581">
        <v>1.06</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436905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956166</v>
      </c>
      <c r="BO9" s="469"/>
      <c r="BP9" s="469"/>
      <c r="BQ9" s="469"/>
      <c r="BR9" s="469"/>
      <c r="BS9" s="469"/>
      <c r="BT9" s="469"/>
      <c r="BU9" s="470"/>
      <c r="BV9" s="468">
        <v>-1666285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8.5</v>
      </c>
      <c r="CU9" s="439"/>
      <c r="CV9" s="439"/>
      <c r="CW9" s="439"/>
      <c r="CX9" s="439"/>
      <c r="CY9" s="439"/>
      <c r="CZ9" s="439"/>
      <c r="DA9" s="440"/>
      <c r="DB9" s="438">
        <v>8.6</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423894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4090011</v>
      </c>
      <c r="BO10" s="469"/>
      <c r="BP10" s="469"/>
      <c r="BQ10" s="469"/>
      <c r="BR10" s="469"/>
      <c r="BS10" s="469"/>
      <c r="BT10" s="469"/>
      <c r="BU10" s="470"/>
      <c r="BV10" s="468">
        <v>2570007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439416</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1741153</v>
      </c>
      <c r="BO12" s="469"/>
      <c r="BP12" s="469"/>
      <c r="BQ12" s="469"/>
      <c r="BR12" s="469"/>
      <c r="BS12" s="469"/>
      <c r="BT12" s="469"/>
      <c r="BU12" s="470"/>
      <c r="BV12" s="468">
        <v>1300000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140</v>
      </c>
      <c r="N13" s="569"/>
      <c r="O13" s="569"/>
      <c r="P13" s="569"/>
      <c r="Q13" s="570"/>
      <c r="R13" s="571">
        <v>432707</v>
      </c>
      <c r="S13" s="572"/>
      <c r="T13" s="572"/>
      <c r="U13" s="572"/>
      <c r="V13" s="573"/>
      <c r="W13" s="559" t="s">
        <v>141</v>
      </c>
      <c r="X13" s="481"/>
      <c r="Y13" s="481"/>
      <c r="Z13" s="481"/>
      <c r="AA13" s="481"/>
      <c r="AB13" s="482"/>
      <c r="AC13" s="444">
        <v>2059</v>
      </c>
      <c r="AD13" s="445"/>
      <c r="AE13" s="445"/>
      <c r="AF13" s="445"/>
      <c r="AG13" s="446"/>
      <c r="AH13" s="444">
        <v>1997</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3305024</v>
      </c>
      <c r="BO13" s="469"/>
      <c r="BP13" s="469"/>
      <c r="BQ13" s="469"/>
      <c r="BR13" s="469"/>
      <c r="BS13" s="469"/>
      <c r="BT13" s="469"/>
      <c r="BU13" s="470"/>
      <c r="BV13" s="468">
        <v>-396278</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3.2</v>
      </c>
      <c r="CU13" s="439"/>
      <c r="CV13" s="439"/>
      <c r="CW13" s="439"/>
      <c r="CX13" s="439"/>
      <c r="CY13" s="439"/>
      <c r="CZ13" s="439"/>
      <c r="DA13" s="440"/>
      <c r="DB13" s="438">
        <v>2.2999999999999998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146</v>
      </c>
      <c r="M14" s="605"/>
      <c r="N14" s="605"/>
      <c r="O14" s="605"/>
      <c r="P14" s="605"/>
      <c r="Q14" s="606"/>
      <c r="R14" s="571">
        <v>436206</v>
      </c>
      <c r="S14" s="572"/>
      <c r="T14" s="572"/>
      <c r="U14" s="572"/>
      <c r="V14" s="573"/>
      <c r="W14" s="574"/>
      <c r="X14" s="484"/>
      <c r="Y14" s="484"/>
      <c r="Z14" s="484"/>
      <c r="AA14" s="484"/>
      <c r="AB14" s="485"/>
      <c r="AC14" s="564">
        <v>1.1000000000000001</v>
      </c>
      <c r="AD14" s="565"/>
      <c r="AE14" s="565"/>
      <c r="AF14" s="565"/>
      <c r="AG14" s="566"/>
      <c r="AH14" s="564">
        <v>1.1000000000000001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41.9</v>
      </c>
      <c r="CU14" s="576"/>
      <c r="CV14" s="576"/>
      <c r="CW14" s="576"/>
      <c r="CX14" s="576"/>
      <c r="CY14" s="576"/>
      <c r="CZ14" s="576"/>
      <c r="DA14" s="577"/>
      <c r="DB14" s="575">
        <v>47.1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140</v>
      </c>
      <c r="N15" s="569"/>
      <c r="O15" s="569"/>
      <c r="P15" s="569"/>
      <c r="Q15" s="570"/>
      <c r="R15" s="571">
        <v>429581</v>
      </c>
      <c r="S15" s="572"/>
      <c r="T15" s="572"/>
      <c r="U15" s="572"/>
      <c r="V15" s="573"/>
      <c r="W15" s="559" t="s">
        <v>148</v>
      </c>
      <c r="X15" s="481"/>
      <c r="Y15" s="481"/>
      <c r="Z15" s="481"/>
      <c r="AA15" s="481"/>
      <c r="AB15" s="482"/>
      <c r="AC15" s="444">
        <v>43451</v>
      </c>
      <c r="AD15" s="445"/>
      <c r="AE15" s="445"/>
      <c r="AF15" s="445"/>
      <c r="AG15" s="446"/>
      <c r="AH15" s="444">
        <v>42786</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67571631</v>
      </c>
      <c r="BO15" s="464"/>
      <c r="BP15" s="464"/>
      <c r="BQ15" s="464"/>
      <c r="BR15" s="464"/>
      <c r="BS15" s="464"/>
      <c r="BT15" s="464"/>
      <c r="BU15" s="465"/>
      <c r="BV15" s="463">
        <v>66041239</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23.8</v>
      </c>
      <c r="AD16" s="565"/>
      <c r="AE16" s="565"/>
      <c r="AF16" s="565"/>
      <c r="AG16" s="566"/>
      <c r="AH16" s="564">
        <v>24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62168515</v>
      </c>
      <c r="BO16" s="469"/>
      <c r="BP16" s="469"/>
      <c r="BQ16" s="469"/>
      <c r="BR16" s="469"/>
      <c r="BS16" s="469"/>
      <c r="BT16" s="469"/>
      <c r="BU16" s="470"/>
      <c r="BV16" s="468">
        <v>60488847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152</v>
      </c>
      <c r="S17" s="557"/>
      <c r="T17" s="557"/>
      <c r="U17" s="557"/>
      <c r="V17" s="558"/>
      <c r="W17" s="559" t="s">
        <v>155</v>
      </c>
      <c r="X17" s="481"/>
      <c r="Y17" s="481"/>
      <c r="Z17" s="481"/>
      <c r="AA17" s="481"/>
      <c r="AB17" s="482"/>
      <c r="AC17" s="444">
        <v>137037</v>
      </c>
      <c r="AD17" s="445"/>
      <c r="AE17" s="445"/>
      <c r="AF17" s="445"/>
      <c r="AG17" s="446"/>
      <c r="AH17" s="444">
        <v>133304</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87347528</v>
      </c>
      <c r="BO17" s="469"/>
      <c r="BP17" s="469"/>
      <c r="BQ17" s="469"/>
      <c r="BR17" s="469"/>
      <c r="BS17" s="469"/>
      <c r="BT17" s="469"/>
      <c r="BU17" s="470"/>
      <c r="BV17" s="468">
        <v>86144671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69.56</v>
      </c>
      <c r="M18" s="533"/>
      <c r="N18" s="533"/>
      <c r="O18" s="533"/>
      <c r="P18" s="533"/>
      <c r="Q18" s="533"/>
      <c r="R18" s="534"/>
      <c r="S18" s="534"/>
      <c r="T18" s="534"/>
      <c r="U18" s="534"/>
      <c r="V18" s="535"/>
      <c r="W18" s="549"/>
      <c r="X18" s="550"/>
      <c r="Y18" s="550"/>
      <c r="Z18" s="550"/>
      <c r="AA18" s="550"/>
      <c r="AB18" s="560"/>
      <c r="AC18" s="432">
        <v>75.099999999999994</v>
      </c>
      <c r="AD18" s="433"/>
      <c r="AE18" s="433"/>
      <c r="AF18" s="433"/>
      <c r="AG18" s="536"/>
      <c r="AH18" s="432">
        <v>74.900000000000006</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84737375</v>
      </c>
      <c r="BO18" s="469"/>
      <c r="BP18" s="469"/>
      <c r="BQ18" s="469"/>
      <c r="BR18" s="469"/>
      <c r="BS18" s="469"/>
      <c r="BT18" s="469"/>
      <c r="BU18" s="470"/>
      <c r="BV18" s="468">
        <v>81296466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6281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106333799</v>
      </c>
      <c r="BO19" s="469"/>
      <c r="BP19" s="469"/>
      <c r="BQ19" s="469"/>
      <c r="BR19" s="469"/>
      <c r="BS19" s="469"/>
      <c r="BT19" s="469"/>
      <c r="BU19" s="470"/>
      <c r="BV19" s="468">
        <v>102199302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193204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79492929</v>
      </c>
      <c r="BO23" s="469"/>
      <c r="BP23" s="469"/>
      <c r="BQ23" s="469"/>
      <c r="BR23" s="469"/>
      <c r="BS23" s="469"/>
      <c r="BT23" s="469"/>
      <c r="BU23" s="470"/>
      <c r="BV23" s="468">
        <v>79418931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8512</v>
      </c>
      <c r="R24" s="445"/>
      <c r="S24" s="445"/>
      <c r="T24" s="445"/>
      <c r="U24" s="445"/>
      <c r="V24" s="446"/>
      <c r="W24" s="510"/>
      <c r="X24" s="501"/>
      <c r="Y24" s="502"/>
      <c r="Z24" s="441" t="s">
        <v>171</v>
      </c>
      <c r="AA24" s="442"/>
      <c r="AB24" s="442"/>
      <c r="AC24" s="442"/>
      <c r="AD24" s="442"/>
      <c r="AE24" s="442"/>
      <c r="AF24" s="442"/>
      <c r="AG24" s="443"/>
      <c r="AH24" s="444">
        <v>2668</v>
      </c>
      <c r="AI24" s="445"/>
      <c r="AJ24" s="445"/>
      <c r="AK24" s="445"/>
      <c r="AL24" s="446"/>
      <c r="AM24" s="444">
        <v>8321492</v>
      </c>
      <c r="AN24" s="445"/>
      <c r="AO24" s="445"/>
      <c r="AP24" s="445"/>
      <c r="AQ24" s="445"/>
      <c r="AR24" s="446"/>
      <c r="AS24" s="444">
        <v>3119</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31470813</v>
      </c>
      <c r="BO24" s="469"/>
      <c r="BP24" s="469"/>
      <c r="BQ24" s="469"/>
      <c r="BR24" s="469"/>
      <c r="BS24" s="469"/>
      <c r="BT24" s="469"/>
      <c r="BU24" s="470"/>
      <c r="BV24" s="468">
        <v>33121179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2</v>
      </c>
      <c r="M25" s="445"/>
      <c r="N25" s="445"/>
      <c r="O25" s="445"/>
      <c r="P25" s="446"/>
      <c r="Q25" s="444">
        <v>8037</v>
      </c>
      <c r="R25" s="445"/>
      <c r="S25" s="445"/>
      <c r="T25" s="445"/>
      <c r="U25" s="445"/>
      <c r="V25" s="446"/>
      <c r="W25" s="510"/>
      <c r="X25" s="501"/>
      <c r="Y25" s="502"/>
      <c r="Z25" s="441" t="s">
        <v>174</v>
      </c>
      <c r="AA25" s="442"/>
      <c r="AB25" s="442"/>
      <c r="AC25" s="442"/>
      <c r="AD25" s="442"/>
      <c r="AE25" s="442"/>
      <c r="AF25" s="442"/>
      <c r="AG25" s="443"/>
      <c r="AH25" s="444">
        <v>468</v>
      </c>
      <c r="AI25" s="445"/>
      <c r="AJ25" s="445"/>
      <c r="AK25" s="445"/>
      <c r="AL25" s="446"/>
      <c r="AM25" s="444">
        <v>1429272</v>
      </c>
      <c r="AN25" s="445"/>
      <c r="AO25" s="445"/>
      <c r="AP25" s="445"/>
      <c r="AQ25" s="445"/>
      <c r="AR25" s="446"/>
      <c r="AS25" s="444">
        <v>3054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36888529</v>
      </c>
      <c r="BO25" s="464"/>
      <c r="BP25" s="464"/>
      <c r="BQ25" s="464"/>
      <c r="BR25" s="464"/>
      <c r="BS25" s="464"/>
      <c r="BT25" s="464"/>
      <c r="BU25" s="465"/>
      <c r="BV25" s="463">
        <v>40057549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7277</v>
      </c>
      <c r="R26" s="445"/>
      <c r="S26" s="445"/>
      <c r="T26" s="445"/>
      <c r="U26" s="445"/>
      <c r="V26" s="446"/>
      <c r="W26" s="510"/>
      <c r="X26" s="501"/>
      <c r="Y26" s="502"/>
      <c r="Z26" s="441" t="s">
        <v>177</v>
      </c>
      <c r="AA26" s="523"/>
      <c r="AB26" s="523"/>
      <c r="AC26" s="523"/>
      <c r="AD26" s="523"/>
      <c r="AE26" s="523"/>
      <c r="AF26" s="523"/>
      <c r="AG26" s="524"/>
      <c r="AH26" s="444">
        <v>379</v>
      </c>
      <c r="AI26" s="445"/>
      <c r="AJ26" s="445"/>
      <c r="AK26" s="445"/>
      <c r="AL26" s="446"/>
      <c r="AM26" s="444">
        <v>1235161</v>
      </c>
      <c r="AN26" s="445"/>
      <c r="AO26" s="445"/>
      <c r="AP26" s="445"/>
      <c r="AQ26" s="445"/>
      <c r="AR26" s="446"/>
      <c r="AS26" s="444">
        <v>3259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6900</v>
      </c>
      <c r="R27" s="445"/>
      <c r="S27" s="445"/>
      <c r="T27" s="445"/>
      <c r="U27" s="445"/>
      <c r="V27" s="446"/>
      <c r="W27" s="510"/>
      <c r="X27" s="501"/>
      <c r="Y27" s="502"/>
      <c r="Z27" s="441" t="s">
        <v>180</v>
      </c>
      <c r="AA27" s="442"/>
      <c r="AB27" s="442"/>
      <c r="AC27" s="442"/>
      <c r="AD27" s="442"/>
      <c r="AE27" s="442"/>
      <c r="AF27" s="442"/>
      <c r="AG27" s="443"/>
      <c r="AH27" s="444">
        <v>26</v>
      </c>
      <c r="AI27" s="445"/>
      <c r="AJ27" s="445"/>
      <c r="AK27" s="445"/>
      <c r="AL27" s="446"/>
      <c r="AM27" s="444">
        <v>101036</v>
      </c>
      <c r="AN27" s="445"/>
      <c r="AO27" s="445"/>
      <c r="AP27" s="445"/>
      <c r="AQ27" s="445"/>
      <c r="AR27" s="446"/>
      <c r="AS27" s="444">
        <v>3886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182</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6100</v>
      </c>
      <c r="R28" s="445"/>
      <c r="S28" s="445"/>
      <c r="T28" s="445"/>
      <c r="U28" s="445"/>
      <c r="V28" s="446"/>
      <c r="W28" s="510"/>
      <c r="X28" s="501"/>
      <c r="Y28" s="502"/>
      <c r="Z28" s="441" t="s">
        <v>184</v>
      </c>
      <c r="AA28" s="442"/>
      <c r="AB28" s="442"/>
      <c r="AC28" s="442"/>
      <c r="AD28" s="442"/>
      <c r="AE28" s="442"/>
      <c r="AF28" s="442"/>
      <c r="AG28" s="443"/>
      <c r="AH28" s="444" t="s">
        <v>185</v>
      </c>
      <c r="AI28" s="445"/>
      <c r="AJ28" s="445"/>
      <c r="AK28" s="445"/>
      <c r="AL28" s="446"/>
      <c r="AM28" s="444" t="s">
        <v>182</v>
      </c>
      <c r="AN28" s="445"/>
      <c r="AO28" s="445"/>
      <c r="AP28" s="445"/>
      <c r="AQ28" s="445"/>
      <c r="AR28" s="446"/>
      <c r="AS28" s="444" t="s">
        <v>185</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13630279</v>
      </c>
      <c r="BO28" s="464"/>
      <c r="BP28" s="464"/>
      <c r="BQ28" s="464"/>
      <c r="BR28" s="464"/>
      <c r="BS28" s="464"/>
      <c r="BT28" s="464"/>
      <c r="BU28" s="465"/>
      <c r="BV28" s="463">
        <v>11281421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34</v>
      </c>
      <c r="M29" s="445"/>
      <c r="N29" s="445"/>
      <c r="O29" s="445"/>
      <c r="P29" s="446"/>
      <c r="Q29" s="444">
        <v>5650</v>
      </c>
      <c r="R29" s="445"/>
      <c r="S29" s="445"/>
      <c r="T29" s="445"/>
      <c r="U29" s="445"/>
      <c r="V29" s="446"/>
      <c r="W29" s="511"/>
      <c r="X29" s="512"/>
      <c r="Y29" s="513"/>
      <c r="Z29" s="441" t="s">
        <v>188</v>
      </c>
      <c r="AA29" s="442"/>
      <c r="AB29" s="442"/>
      <c r="AC29" s="442"/>
      <c r="AD29" s="442"/>
      <c r="AE29" s="442"/>
      <c r="AF29" s="442"/>
      <c r="AG29" s="443"/>
      <c r="AH29" s="444">
        <v>2694</v>
      </c>
      <c r="AI29" s="445"/>
      <c r="AJ29" s="445"/>
      <c r="AK29" s="445"/>
      <c r="AL29" s="446"/>
      <c r="AM29" s="444">
        <v>8422528</v>
      </c>
      <c r="AN29" s="445"/>
      <c r="AO29" s="445"/>
      <c r="AP29" s="445"/>
      <c r="AQ29" s="445"/>
      <c r="AR29" s="446"/>
      <c r="AS29" s="444">
        <v>3126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t="s">
        <v>185</v>
      </c>
      <c r="BO29" s="469"/>
      <c r="BP29" s="469"/>
      <c r="BQ29" s="469"/>
      <c r="BR29" s="469"/>
      <c r="BS29" s="469"/>
      <c r="BT29" s="469"/>
      <c r="BU29" s="470"/>
      <c r="BV29" s="468" t="s">
        <v>190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101.2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7203417</v>
      </c>
      <c r="BO30" s="472"/>
      <c r="BP30" s="472"/>
      <c r="BQ30" s="472"/>
      <c r="BR30" s="472"/>
      <c r="BS30" s="472"/>
      <c r="BT30" s="472"/>
      <c r="BU30" s="473"/>
      <c r="BV30" s="471">
        <v>7891662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198</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国民健康保険事業費特別会計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下水道事業費特別会計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神奈川県後期高齢者医療広域連合（一般会計）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かながわ海岸美化財団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墓園事業費特別会計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介護保険事業費特別会計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市民病院事業会計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神奈川県後期高齢者医療広域連合（特別会計）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13</v>
      </c>
      <c r="CP35" s="427"/>
      <c r="CQ35" s="426" t="str">
        <f>IF('各会計、関係団体の財政状況及び健全化判断比率'!BS8="","",'各会計、関係団体の財政状況及び健全化判断比率'!BS8)</f>
        <v>藤沢市土地開発公社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〇</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北部第二（三地区）土地区画整理事業費特別会計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後期高齢者医療事業費特別会計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f t="shared" si="3"/>
        <v>14</v>
      </c>
      <c r="CP36" s="427"/>
      <c r="CQ36" s="426" t="str">
        <f>IF('各会計、関係団体の財政状況及び健全化判断比率'!BS9="","",'各会計、関係団体の財政状況及び健全化判断比率'!BS9)</f>
        <v>（公益財団法人）湘南産業振興財団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湘南台駐車場事業費特別会計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f t="shared" si="3"/>
        <v>15</v>
      </c>
      <c r="CP37" s="427"/>
      <c r="CQ37" s="426" t="str">
        <f>IF('各会計、関係団体の財政状況及び健全化判断比率'!BS10="","",'各会計、関係団体の財政状況及び健全化判断比率'!BS10)</f>
        <v>（公益財団法人）藤沢市保健医療財団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16</v>
      </c>
      <c r="CP38" s="427"/>
      <c r="CQ38" s="426" t="str">
        <f>IF('各会計、関係団体の財政状況及び健全化判断比率'!BS11="","",'各会計、関係団体の財政状況及び健全化判断比率'!BS11)</f>
        <v>（公益財団法人）藤沢市まちづくり協会</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〇</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17</v>
      </c>
      <c r="CP39" s="427"/>
      <c r="CQ39" s="426" t="str">
        <f>IF('各会計、関係団体の財政状況及び健全化判断比率'!BS12="","",'各会計、関係団体の財政状況及び健全化判断比率'!BS12)</f>
        <v>（公益財団法人）藤沢市みらい創造財団</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18</v>
      </c>
      <c r="CP40" s="427"/>
      <c r="CQ40" s="426" t="str">
        <f>IF('各会計、関係団体の財政状況及び健全化判断比率'!BS13="","",'各会計、関係団体の財政状況及び健全化判断比率'!BS13)</f>
        <v>藤沢市開発経営公社</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19</v>
      </c>
      <c r="CP41" s="427"/>
      <c r="CQ41" s="426" t="str">
        <f>IF('各会計、関係団体の財政状況及び健全化判断比率'!BS14="","",'各会計、関係団体の財政状況及び健全化判断比率'!BS14)</f>
        <v>（株）藤沢市興業公社</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20</v>
      </c>
      <c r="CP42" s="427"/>
      <c r="CQ42" s="426" t="str">
        <f>IF('各会計、関係団体の財政状況及び健全化判断比率'!BS15="","",'各会計、関係団体の財政状況及び健全化判断比率'!BS15)</f>
        <v>藤沢市市民会館サービス・センター（株）</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21</v>
      </c>
      <c r="CP43" s="427"/>
      <c r="CQ43" s="426" t="str">
        <f>IF('各会計、関係団体の財政状況及び健全化判断比率'!BS16="","",'各会計、関係団体の財政状況及び健全化判断比率'!BS16)</f>
        <v>（公益財団法人）かながわ健康財団</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s+NqQ1hcpmS+JspAXdZAZT1pncRjDuhFdxNyI+YLKa7YgbBt1kciW2x68EydX0GND7C2Z2D0Gqls8p/K8tSPow==" saltValue="fwOt6czzDMl33/a3mlsgvg==" spinCount="100000" sheet="1" objects="1" scenarios="1"/>
  <customSheetViews>
    <customSheetView guid="{552484F9-3248-4093-9683-369B9CF9152F}"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54" t="s">
        <v>564</v>
      </c>
      <c r="D34" s="1254"/>
      <c r="E34" s="1255"/>
      <c r="F34" s="32">
        <v>6.77</v>
      </c>
      <c r="G34" s="33">
        <v>6.54</v>
      </c>
      <c r="H34" s="33">
        <v>6.83</v>
      </c>
      <c r="I34" s="33">
        <v>6.2</v>
      </c>
      <c r="J34" s="34">
        <v>6.64</v>
      </c>
      <c r="K34" s="22"/>
      <c r="L34" s="22"/>
      <c r="M34" s="22"/>
      <c r="N34" s="22"/>
      <c r="O34" s="22"/>
      <c r="P34" s="22"/>
    </row>
    <row r="35" spans="1:16" ht="39" customHeight="1" x14ac:dyDescent="0.2">
      <c r="A35" s="22"/>
      <c r="B35" s="35"/>
      <c r="C35" s="1248" t="s">
        <v>565</v>
      </c>
      <c r="D35" s="1249"/>
      <c r="E35" s="1250"/>
      <c r="F35" s="36">
        <v>5.08</v>
      </c>
      <c r="G35" s="37">
        <v>7.71</v>
      </c>
      <c r="H35" s="37">
        <v>6.59</v>
      </c>
      <c r="I35" s="37">
        <v>4.54</v>
      </c>
      <c r="J35" s="38">
        <v>5.54</v>
      </c>
      <c r="K35" s="22"/>
      <c r="L35" s="22"/>
      <c r="M35" s="22"/>
      <c r="N35" s="22"/>
      <c r="O35" s="22"/>
      <c r="P35" s="22"/>
    </row>
    <row r="36" spans="1:16" ht="39" customHeight="1" x14ac:dyDescent="0.2">
      <c r="A36" s="22"/>
      <c r="B36" s="35"/>
      <c r="C36" s="1248" t="s">
        <v>566</v>
      </c>
      <c r="D36" s="1249"/>
      <c r="E36" s="1250"/>
      <c r="F36" s="36">
        <v>1.94</v>
      </c>
      <c r="G36" s="37">
        <v>2.2200000000000002</v>
      </c>
      <c r="H36" s="37">
        <v>1.89</v>
      </c>
      <c r="I36" s="37">
        <v>1.26</v>
      </c>
      <c r="J36" s="38">
        <v>1.94</v>
      </c>
      <c r="K36" s="22"/>
      <c r="L36" s="22"/>
      <c r="M36" s="22"/>
      <c r="N36" s="22"/>
      <c r="O36" s="22"/>
      <c r="P36" s="22"/>
    </row>
    <row r="37" spans="1:16" ht="39" customHeight="1" x14ac:dyDescent="0.2">
      <c r="A37" s="22"/>
      <c r="B37" s="35"/>
      <c r="C37" s="1248" t="s">
        <v>567</v>
      </c>
      <c r="D37" s="1249"/>
      <c r="E37" s="1250"/>
      <c r="F37" s="36">
        <v>3.49</v>
      </c>
      <c r="G37" s="37">
        <v>2.91</v>
      </c>
      <c r="H37" s="37">
        <v>1.73</v>
      </c>
      <c r="I37" s="37">
        <v>0.9</v>
      </c>
      <c r="J37" s="38">
        <v>1.1100000000000001</v>
      </c>
      <c r="K37" s="22"/>
      <c r="L37" s="22"/>
      <c r="M37" s="22"/>
      <c r="N37" s="22"/>
      <c r="O37" s="22"/>
      <c r="P37" s="22"/>
    </row>
    <row r="38" spans="1:16" ht="39" customHeight="1" x14ac:dyDescent="0.2">
      <c r="A38" s="22"/>
      <c r="B38" s="35"/>
      <c r="C38" s="1248" t="s">
        <v>568</v>
      </c>
      <c r="D38" s="1249"/>
      <c r="E38" s="1250"/>
      <c r="F38" s="36">
        <v>1.06</v>
      </c>
      <c r="G38" s="37">
        <v>0.34</v>
      </c>
      <c r="H38" s="37">
        <v>0.42</v>
      </c>
      <c r="I38" s="37">
        <v>0.2</v>
      </c>
      <c r="J38" s="38">
        <v>0.51</v>
      </c>
      <c r="K38" s="22"/>
      <c r="L38" s="22"/>
      <c r="M38" s="22"/>
      <c r="N38" s="22"/>
      <c r="O38" s="22"/>
      <c r="P38" s="22"/>
    </row>
    <row r="39" spans="1:16" ht="39" customHeight="1" x14ac:dyDescent="0.2">
      <c r="A39" s="22"/>
      <c r="B39" s="35"/>
      <c r="C39" s="1248" t="s">
        <v>569</v>
      </c>
      <c r="D39" s="1249"/>
      <c r="E39" s="1250"/>
      <c r="F39" s="36">
        <v>0.43</v>
      </c>
      <c r="G39" s="37">
        <v>0.45</v>
      </c>
      <c r="H39" s="37">
        <v>0.3</v>
      </c>
      <c r="I39" s="37">
        <v>0.59</v>
      </c>
      <c r="J39" s="38">
        <v>0.51</v>
      </c>
      <c r="K39" s="22"/>
      <c r="L39" s="22"/>
      <c r="M39" s="22"/>
      <c r="N39" s="22"/>
      <c r="O39" s="22"/>
      <c r="P39" s="22"/>
    </row>
    <row r="40" spans="1:16" ht="39" customHeight="1" x14ac:dyDescent="0.2">
      <c r="A40" s="22"/>
      <c r="B40" s="35"/>
      <c r="C40" s="1248" t="s">
        <v>570</v>
      </c>
      <c r="D40" s="1249"/>
      <c r="E40" s="1250"/>
      <c r="F40" s="36">
        <v>0.16</v>
      </c>
      <c r="G40" s="37">
        <v>0.17</v>
      </c>
      <c r="H40" s="37">
        <v>0.15</v>
      </c>
      <c r="I40" s="37">
        <v>0.15</v>
      </c>
      <c r="J40" s="38">
        <v>0.12</v>
      </c>
      <c r="K40" s="22"/>
      <c r="L40" s="22"/>
      <c r="M40" s="22"/>
      <c r="N40" s="22"/>
      <c r="O40" s="22"/>
      <c r="P40" s="22"/>
    </row>
    <row r="41" spans="1:16" ht="39" customHeight="1" x14ac:dyDescent="0.2">
      <c r="A41" s="22"/>
      <c r="B41" s="35"/>
      <c r="C41" s="1248" t="s">
        <v>571</v>
      </c>
      <c r="D41" s="1249"/>
      <c r="E41" s="1250"/>
      <c r="F41" s="36">
        <v>0.02</v>
      </c>
      <c r="G41" s="37">
        <v>0.08</v>
      </c>
      <c r="H41" s="37">
        <v>0.08</v>
      </c>
      <c r="I41" s="37">
        <v>7.0000000000000007E-2</v>
      </c>
      <c r="J41" s="38">
        <v>0.05</v>
      </c>
      <c r="K41" s="22"/>
      <c r="L41" s="22"/>
      <c r="M41" s="22"/>
      <c r="N41" s="22"/>
      <c r="O41" s="22"/>
      <c r="P41" s="22"/>
    </row>
    <row r="42" spans="1:16" ht="39" customHeight="1" x14ac:dyDescent="0.2">
      <c r="A42" s="22"/>
      <c r="B42" s="39"/>
      <c r="C42" s="1248" t="s">
        <v>572</v>
      </c>
      <c r="D42" s="1249"/>
      <c r="E42" s="1250"/>
      <c r="F42" s="36" t="s">
        <v>517</v>
      </c>
      <c r="G42" s="37" t="s">
        <v>517</v>
      </c>
      <c r="H42" s="37" t="s">
        <v>517</v>
      </c>
      <c r="I42" s="37" t="s">
        <v>517</v>
      </c>
      <c r="J42" s="38" t="s">
        <v>517</v>
      </c>
      <c r="K42" s="22"/>
      <c r="L42" s="22"/>
      <c r="M42" s="22"/>
      <c r="N42" s="22"/>
      <c r="O42" s="22"/>
      <c r="P42" s="22"/>
    </row>
    <row r="43" spans="1:16" ht="39" customHeight="1" thickBot="1" x14ac:dyDescent="0.25">
      <c r="A43" s="22"/>
      <c r="B43" s="40"/>
      <c r="C43" s="1251" t="s">
        <v>573</v>
      </c>
      <c r="D43" s="1252"/>
      <c r="E43" s="1253"/>
      <c r="F43" s="41">
        <v>0.22</v>
      </c>
      <c r="G43" s="42">
        <v>0.14000000000000001</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9SFDck2gWYKwJ2rnudo/ypoypRaU0RxCY6zM2w9JnyxLTjmJO4uh1vmLDuY5rIoZTtJsPDi+tUG2I2/4KrWVg==" saltValue="lBUtLBCNzNQgHZxtcgeQVA==" spinCount="100000" sheet="1" objects="1" scenarios="1"/>
  <customSheetViews>
    <customSheetView guid="{552484F9-3248-4093-9683-369B9CF9152F}" showGridLines="0" fitToPage="1" hiddenRows="1" hiddenColumns="1" topLeftCell="A7">
      <rowBreaks count="1" manualBreakCount="1">
        <brk id="4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74" t="s">
        <v>10</v>
      </c>
      <c r="C45" s="1275"/>
      <c r="D45" s="58"/>
      <c r="E45" s="1280" t="s">
        <v>11</v>
      </c>
      <c r="F45" s="1280"/>
      <c r="G45" s="1280"/>
      <c r="H45" s="1280"/>
      <c r="I45" s="1280"/>
      <c r="J45" s="1281"/>
      <c r="K45" s="59">
        <v>8341</v>
      </c>
      <c r="L45" s="60">
        <v>8310</v>
      </c>
      <c r="M45" s="60">
        <v>8692</v>
      </c>
      <c r="N45" s="60">
        <v>8812</v>
      </c>
      <c r="O45" s="61">
        <v>9037</v>
      </c>
      <c r="P45" s="48"/>
      <c r="Q45" s="48"/>
      <c r="R45" s="48"/>
      <c r="S45" s="48"/>
      <c r="T45" s="48"/>
      <c r="U45" s="48"/>
    </row>
    <row r="46" spans="1:21" ht="30.75" customHeight="1" x14ac:dyDescent="0.2">
      <c r="A46" s="48"/>
      <c r="B46" s="1276"/>
      <c r="C46" s="1277"/>
      <c r="D46" s="62"/>
      <c r="E46" s="1258" t="s">
        <v>12</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2">
      <c r="A47" s="48"/>
      <c r="B47" s="1276"/>
      <c r="C47" s="1277"/>
      <c r="D47" s="62"/>
      <c r="E47" s="1258" t="s">
        <v>13</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2">
      <c r="A48" s="48"/>
      <c r="B48" s="1276"/>
      <c r="C48" s="1277"/>
      <c r="D48" s="62"/>
      <c r="E48" s="1258" t="s">
        <v>14</v>
      </c>
      <c r="F48" s="1258"/>
      <c r="G48" s="1258"/>
      <c r="H48" s="1258"/>
      <c r="I48" s="1258"/>
      <c r="J48" s="1259"/>
      <c r="K48" s="63">
        <v>3368</v>
      </c>
      <c r="L48" s="64">
        <v>3278</v>
      </c>
      <c r="M48" s="64">
        <v>3162</v>
      </c>
      <c r="N48" s="64">
        <v>3041</v>
      </c>
      <c r="O48" s="65">
        <v>2732</v>
      </c>
      <c r="P48" s="48"/>
      <c r="Q48" s="48"/>
      <c r="R48" s="48"/>
      <c r="S48" s="48"/>
      <c r="T48" s="48"/>
      <c r="U48" s="48"/>
    </row>
    <row r="49" spans="1:21" ht="30.75" customHeight="1" x14ac:dyDescent="0.2">
      <c r="A49" s="48"/>
      <c r="B49" s="1276"/>
      <c r="C49" s="1277"/>
      <c r="D49" s="62"/>
      <c r="E49" s="1258" t="s">
        <v>15</v>
      </c>
      <c r="F49" s="1258"/>
      <c r="G49" s="1258"/>
      <c r="H49" s="1258"/>
      <c r="I49" s="1258"/>
      <c r="J49" s="1259"/>
      <c r="K49" s="63" t="s">
        <v>517</v>
      </c>
      <c r="L49" s="64" t="s">
        <v>517</v>
      </c>
      <c r="M49" s="64" t="s">
        <v>517</v>
      </c>
      <c r="N49" s="64" t="s">
        <v>517</v>
      </c>
      <c r="O49" s="65" t="s">
        <v>517</v>
      </c>
      <c r="P49" s="48"/>
      <c r="Q49" s="48"/>
      <c r="R49" s="48"/>
      <c r="S49" s="48"/>
      <c r="T49" s="48"/>
      <c r="U49" s="48"/>
    </row>
    <row r="50" spans="1:21" ht="30.75" customHeight="1" x14ac:dyDescent="0.2">
      <c r="A50" s="48"/>
      <c r="B50" s="1276"/>
      <c r="C50" s="1277"/>
      <c r="D50" s="62"/>
      <c r="E50" s="1258" t="s">
        <v>16</v>
      </c>
      <c r="F50" s="1258"/>
      <c r="G50" s="1258"/>
      <c r="H50" s="1258"/>
      <c r="I50" s="1258"/>
      <c r="J50" s="1259"/>
      <c r="K50" s="63">
        <v>706</v>
      </c>
      <c r="L50" s="64">
        <v>835</v>
      </c>
      <c r="M50" s="64">
        <v>1115</v>
      </c>
      <c r="N50" s="64">
        <v>707</v>
      </c>
      <c r="O50" s="65">
        <v>1323</v>
      </c>
      <c r="P50" s="48"/>
      <c r="Q50" s="48"/>
      <c r="R50" s="48"/>
      <c r="S50" s="48"/>
      <c r="T50" s="48"/>
      <c r="U50" s="48"/>
    </row>
    <row r="51" spans="1:21" ht="30.75" customHeight="1" x14ac:dyDescent="0.2">
      <c r="A51" s="48"/>
      <c r="B51" s="1278"/>
      <c r="C51" s="1279"/>
      <c r="D51" s="66"/>
      <c r="E51" s="1258" t="s">
        <v>17</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x14ac:dyDescent="0.2">
      <c r="A52" s="48"/>
      <c r="B52" s="1256" t="s">
        <v>18</v>
      </c>
      <c r="C52" s="1257"/>
      <c r="D52" s="66"/>
      <c r="E52" s="1258" t="s">
        <v>19</v>
      </c>
      <c r="F52" s="1258"/>
      <c r="G52" s="1258"/>
      <c r="H52" s="1258"/>
      <c r="I52" s="1258"/>
      <c r="J52" s="1259"/>
      <c r="K52" s="63">
        <v>11809</v>
      </c>
      <c r="L52" s="64">
        <v>11346</v>
      </c>
      <c r="M52" s="64">
        <v>10831</v>
      </c>
      <c r="N52" s="64">
        <v>10211</v>
      </c>
      <c r="O52" s="65">
        <v>9852</v>
      </c>
      <c r="P52" s="48"/>
      <c r="Q52" s="48"/>
      <c r="R52" s="48"/>
      <c r="S52" s="48"/>
      <c r="T52" s="48"/>
      <c r="U52" s="48"/>
    </row>
    <row r="53" spans="1:21" ht="30.75" customHeight="1" thickBot="1" x14ac:dyDescent="0.25">
      <c r="A53" s="48"/>
      <c r="B53" s="1260" t="s">
        <v>20</v>
      </c>
      <c r="C53" s="1261"/>
      <c r="D53" s="67"/>
      <c r="E53" s="1262" t="s">
        <v>21</v>
      </c>
      <c r="F53" s="1262"/>
      <c r="G53" s="1262"/>
      <c r="H53" s="1262"/>
      <c r="I53" s="1262"/>
      <c r="J53" s="1263"/>
      <c r="K53" s="68">
        <v>606</v>
      </c>
      <c r="L53" s="69">
        <v>1077</v>
      </c>
      <c r="M53" s="69">
        <v>2138</v>
      </c>
      <c r="N53" s="69">
        <v>2349</v>
      </c>
      <c r="O53" s="70">
        <v>3240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4" t="s">
        <v>24</v>
      </c>
      <c r="C57" s="1265"/>
      <c r="D57" s="1268" t="s">
        <v>25</v>
      </c>
      <c r="E57" s="1269"/>
      <c r="F57" s="1269"/>
      <c r="G57" s="1269"/>
      <c r="H57" s="1269"/>
      <c r="I57" s="1269"/>
      <c r="J57" s="1270"/>
      <c r="K57" s="83"/>
      <c r="L57" s="84"/>
      <c r="M57" s="84"/>
      <c r="N57" s="84"/>
      <c r="O57" s="85"/>
    </row>
    <row r="58" spans="1:21" ht="31.5" customHeight="1" thickBot="1" x14ac:dyDescent="0.25">
      <c r="B58" s="1266"/>
      <c r="C58" s="1267"/>
      <c r="D58" s="1271" t="s">
        <v>26</v>
      </c>
      <c r="E58" s="1272"/>
      <c r="F58" s="1272"/>
      <c r="G58" s="1272"/>
      <c r="H58" s="1272"/>
      <c r="I58" s="1272"/>
      <c r="J58" s="127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K/DT7bUo/iB8Kxoe9hb5bCW0Mb5OU8qNJh+DUiweO09zevxuwxibCYM5EKj1GaQv/5arwvXDJ1CpOOXti201Q==" saltValue="3xV2OotUNRSMBvIhGKNXrw==" spinCount="100000" sheet="1" objects="1" scenarios="1"/>
  <customSheetViews>
    <customSheetView guid="{552484F9-3248-4093-9683-369B9CF9152F}" showGridLines="0" fitToPage="1" hiddenRows="1" hiddenColumns="1" topLeftCell="A17">
      <rowBreaks count="1" manualBreakCount="1">
        <brk id="62" max="15" man="1"/>
      </rowBreaks>
      <pageMargins left="0" right="0" top="0.19685039370078741" bottom="0.23622047244094491" header="0" footer="0"/>
      <printOptions horizontalCentered="1"/>
      <pageSetup paperSize="9" scale="55"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558</v>
      </c>
      <c r="J40" s="100" t="s">
        <v>559</v>
      </c>
      <c r="K40" s="100" t="s">
        <v>560</v>
      </c>
      <c r="L40" s="100" t="s">
        <v>561</v>
      </c>
      <c r="M40" s="101" t="s">
        <v>562</v>
      </c>
    </row>
    <row r="41" spans="2:13" ht="27.75" customHeight="1" x14ac:dyDescent="0.2">
      <c r="B41" s="1294" t="s">
        <v>29</v>
      </c>
      <c r="C41" s="1295"/>
      <c r="D41" s="102"/>
      <c r="E41" s="1296" t="s">
        <v>30</v>
      </c>
      <c r="F41" s="1296"/>
      <c r="G41" s="1296"/>
      <c r="H41" s="1297"/>
      <c r="I41" s="103">
        <v>69832</v>
      </c>
      <c r="J41" s="104">
        <v>77782</v>
      </c>
      <c r="K41" s="104">
        <v>77260</v>
      </c>
      <c r="L41" s="104">
        <v>79420</v>
      </c>
      <c r="M41" s="105">
        <v>79493</v>
      </c>
    </row>
    <row r="42" spans="2:13" ht="27.75" customHeight="1" x14ac:dyDescent="0.2">
      <c r="B42" s="1284"/>
      <c r="C42" s="1285"/>
      <c r="D42" s="106"/>
      <c r="E42" s="1288" t="s">
        <v>31</v>
      </c>
      <c r="F42" s="1288"/>
      <c r="G42" s="1288"/>
      <c r="H42" s="1289"/>
      <c r="I42" s="107">
        <v>11043</v>
      </c>
      <c r="J42" s="108">
        <v>10763</v>
      </c>
      <c r="K42" s="108">
        <v>10325</v>
      </c>
      <c r="L42" s="108">
        <v>10094</v>
      </c>
      <c r="M42" s="109">
        <v>8845</v>
      </c>
    </row>
    <row r="43" spans="2:13" ht="27.75" customHeight="1" x14ac:dyDescent="0.2">
      <c r="B43" s="1284"/>
      <c r="C43" s="1285"/>
      <c r="D43" s="106"/>
      <c r="E43" s="1288" t="s">
        <v>32</v>
      </c>
      <c r="F43" s="1288"/>
      <c r="G43" s="1288"/>
      <c r="H43" s="1289"/>
      <c r="I43" s="107">
        <v>36368</v>
      </c>
      <c r="J43" s="108">
        <v>37866</v>
      </c>
      <c r="K43" s="108">
        <v>36673</v>
      </c>
      <c r="L43" s="108">
        <v>34881</v>
      </c>
      <c r="M43" s="109">
        <v>29416</v>
      </c>
    </row>
    <row r="44" spans="2:13" ht="27.75" customHeight="1" x14ac:dyDescent="0.2">
      <c r="B44" s="1284"/>
      <c r="C44" s="1285"/>
      <c r="D44" s="106"/>
      <c r="E44" s="1288" t="s">
        <v>33</v>
      </c>
      <c r="F44" s="1288"/>
      <c r="G44" s="1288"/>
      <c r="H44" s="1289"/>
      <c r="I44" s="107" t="s">
        <v>517</v>
      </c>
      <c r="J44" s="108" t="s">
        <v>517</v>
      </c>
      <c r="K44" s="108" t="s">
        <v>517</v>
      </c>
      <c r="L44" s="108" t="s">
        <v>517</v>
      </c>
      <c r="M44" s="109" t="s">
        <v>517</v>
      </c>
    </row>
    <row r="45" spans="2:13" ht="27.75" customHeight="1" x14ac:dyDescent="0.2">
      <c r="B45" s="1284"/>
      <c r="C45" s="1285"/>
      <c r="D45" s="106"/>
      <c r="E45" s="1288" t="s">
        <v>34</v>
      </c>
      <c r="F45" s="1288"/>
      <c r="G45" s="1288"/>
      <c r="H45" s="1289"/>
      <c r="I45" s="107">
        <v>17844</v>
      </c>
      <c r="J45" s="108">
        <v>17888</v>
      </c>
      <c r="K45" s="108">
        <v>17230</v>
      </c>
      <c r="L45" s="108">
        <v>17331</v>
      </c>
      <c r="M45" s="109">
        <v>16526</v>
      </c>
    </row>
    <row r="46" spans="2:13" ht="27.75" customHeight="1" x14ac:dyDescent="0.2">
      <c r="B46" s="1284"/>
      <c r="C46" s="1285"/>
      <c r="D46" s="110"/>
      <c r="E46" s="1288" t="s">
        <v>35</v>
      </c>
      <c r="F46" s="1288"/>
      <c r="G46" s="1288"/>
      <c r="H46" s="1289"/>
      <c r="I46" s="107">
        <v>19</v>
      </c>
      <c r="J46" s="108">
        <v>16</v>
      </c>
      <c r="K46" s="108">
        <v>14</v>
      </c>
      <c r="L46" s="108">
        <v>12</v>
      </c>
      <c r="M46" s="109">
        <v>9</v>
      </c>
    </row>
    <row r="47" spans="2:13" ht="27.75" customHeight="1" x14ac:dyDescent="0.2">
      <c r="B47" s="1284"/>
      <c r="C47" s="1285"/>
      <c r="D47" s="111"/>
      <c r="E47" s="1298" t="s">
        <v>36</v>
      </c>
      <c r="F47" s="1299"/>
      <c r="G47" s="1299"/>
      <c r="H47" s="1300"/>
      <c r="I47" s="107" t="s">
        <v>517</v>
      </c>
      <c r="J47" s="108" t="s">
        <v>517</v>
      </c>
      <c r="K47" s="108" t="s">
        <v>517</v>
      </c>
      <c r="L47" s="108" t="s">
        <v>517</v>
      </c>
      <c r="M47" s="109" t="s">
        <v>517</v>
      </c>
    </row>
    <row r="48" spans="2:13" ht="27.75" customHeight="1" x14ac:dyDescent="0.2">
      <c r="B48" s="1284"/>
      <c r="C48" s="1285"/>
      <c r="D48" s="106"/>
      <c r="E48" s="1288" t="s">
        <v>37</v>
      </c>
      <c r="F48" s="1288"/>
      <c r="G48" s="1288"/>
      <c r="H48" s="1289"/>
      <c r="I48" s="107" t="s">
        <v>517</v>
      </c>
      <c r="J48" s="108" t="s">
        <v>517</v>
      </c>
      <c r="K48" s="108" t="s">
        <v>517</v>
      </c>
      <c r="L48" s="108" t="s">
        <v>517</v>
      </c>
      <c r="M48" s="109" t="s">
        <v>517</v>
      </c>
    </row>
    <row r="49" spans="2:13" ht="27.75" customHeight="1" x14ac:dyDescent="0.2">
      <c r="B49" s="1286"/>
      <c r="C49" s="1287"/>
      <c r="D49" s="106"/>
      <c r="E49" s="1288" t="s">
        <v>38</v>
      </c>
      <c r="F49" s="1288"/>
      <c r="G49" s="1288"/>
      <c r="H49" s="1289"/>
      <c r="I49" s="107" t="s">
        <v>517</v>
      </c>
      <c r="J49" s="108" t="s">
        <v>517</v>
      </c>
      <c r="K49" s="108" t="s">
        <v>517</v>
      </c>
      <c r="L49" s="108" t="s">
        <v>517</v>
      </c>
      <c r="M49" s="109" t="s">
        <v>517</v>
      </c>
    </row>
    <row r="50" spans="2:13" ht="27.75" customHeight="1" x14ac:dyDescent="0.2">
      <c r="B50" s="1282" t="s">
        <v>39</v>
      </c>
      <c r="C50" s="1283"/>
      <c r="D50" s="112"/>
      <c r="E50" s="1288" t="s">
        <v>40</v>
      </c>
      <c r="F50" s="1288"/>
      <c r="G50" s="1288"/>
      <c r="H50" s="1289"/>
      <c r="I50" s="107">
        <v>22621</v>
      </c>
      <c r="J50" s="108">
        <v>19292</v>
      </c>
      <c r="K50" s="108">
        <v>22369</v>
      </c>
      <c r="L50" s="108">
        <v>21857</v>
      </c>
      <c r="M50" s="109">
        <v>22858</v>
      </c>
    </row>
    <row r="51" spans="2:13" ht="27.75" customHeight="1" x14ac:dyDescent="0.2">
      <c r="B51" s="1284"/>
      <c r="C51" s="1285"/>
      <c r="D51" s="106"/>
      <c r="E51" s="1288" t="s">
        <v>41</v>
      </c>
      <c r="F51" s="1288"/>
      <c r="G51" s="1288"/>
      <c r="H51" s="1289"/>
      <c r="I51" s="107">
        <v>30330</v>
      </c>
      <c r="J51" s="108">
        <v>32504</v>
      </c>
      <c r="K51" s="108">
        <v>31889</v>
      </c>
      <c r="L51" s="108">
        <v>31293</v>
      </c>
      <c r="M51" s="109">
        <v>29097</v>
      </c>
    </row>
    <row r="52" spans="2:13" ht="27.75" customHeight="1" x14ac:dyDescent="0.2">
      <c r="B52" s="1286"/>
      <c r="C52" s="1287"/>
      <c r="D52" s="106"/>
      <c r="E52" s="1288" t="s">
        <v>42</v>
      </c>
      <c r="F52" s="1288"/>
      <c r="G52" s="1288"/>
      <c r="H52" s="1289"/>
      <c r="I52" s="107">
        <v>63043</v>
      </c>
      <c r="J52" s="108">
        <v>58924</v>
      </c>
      <c r="K52" s="108">
        <v>54700</v>
      </c>
      <c r="L52" s="108">
        <v>51020</v>
      </c>
      <c r="M52" s="109">
        <v>48313</v>
      </c>
    </row>
    <row r="53" spans="2:13" ht="27.75" customHeight="1" thickBot="1" x14ac:dyDescent="0.25">
      <c r="B53" s="1290" t="s">
        <v>43</v>
      </c>
      <c r="C53" s="1291"/>
      <c r="D53" s="113"/>
      <c r="E53" s="1292" t="s">
        <v>44</v>
      </c>
      <c r="F53" s="1292"/>
      <c r="G53" s="1292"/>
      <c r="H53" s="1293"/>
      <c r="I53" s="114">
        <v>19113</v>
      </c>
      <c r="J53" s="115">
        <v>33594</v>
      </c>
      <c r="K53" s="115">
        <v>32543</v>
      </c>
      <c r="L53" s="115">
        <v>37566</v>
      </c>
      <c r="M53" s="116">
        <v>34021</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hfGW2vdZa5Xea3DEdp0/OgAm0euZ3By4iYrgtT0sC+qPnJ2c8MHBhmGCztzCQ1xvKI2oq3wD6x1HaLqBnB4zw==" saltValue="RGq8hqjGhw7efS4Hzn0zzg==" spinCount="100000" sheet="1" objects="1" scenarios="1"/>
  <customSheetViews>
    <customSheetView guid="{552484F9-3248-4093-9683-369B9CF9152F}"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560</v>
      </c>
      <c r="G54" s="125" t="s">
        <v>561</v>
      </c>
      <c r="H54" s="126" t="s">
        <v>562</v>
      </c>
    </row>
    <row r="55" spans="2:8" ht="52.5" customHeight="1" x14ac:dyDescent="0.2">
      <c r="B55" s="127"/>
      <c r="C55" s="1309" t="s">
        <v>47</v>
      </c>
      <c r="D55" s="1309"/>
      <c r="E55" s="1310"/>
      <c r="F55" s="128">
        <v>10011</v>
      </c>
      <c r="G55" s="128">
        <v>11281</v>
      </c>
      <c r="H55" s="129">
        <v>13630</v>
      </c>
    </row>
    <row r="56" spans="2:8" ht="52.5" customHeight="1" x14ac:dyDescent="0.2">
      <c r="B56" s="130"/>
      <c r="C56" s="1311" t="s">
        <v>48</v>
      </c>
      <c r="D56" s="1311"/>
      <c r="E56" s="1312"/>
      <c r="F56" s="131" t="s">
        <v>517</v>
      </c>
      <c r="G56" s="131" t="s">
        <v>517</v>
      </c>
      <c r="H56" s="132" t="s">
        <v>517</v>
      </c>
    </row>
    <row r="57" spans="2:8" ht="53.25" customHeight="1" x14ac:dyDescent="0.2">
      <c r="B57" s="130"/>
      <c r="C57" s="1313" t="s">
        <v>49</v>
      </c>
      <c r="D57" s="1313"/>
      <c r="E57" s="1314"/>
      <c r="F57" s="133">
        <v>9112</v>
      </c>
      <c r="G57" s="133">
        <v>7892</v>
      </c>
      <c r="H57" s="134">
        <v>7203</v>
      </c>
    </row>
    <row r="58" spans="2:8" ht="45.75" customHeight="1" x14ac:dyDescent="0.2">
      <c r="B58" s="135"/>
      <c r="C58" s="1301" t="s">
        <v>596</v>
      </c>
      <c r="D58" s="1302"/>
      <c r="E58" s="1303"/>
      <c r="F58" s="136">
        <v>6019</v>
      </c>
      <c r="G58" s="136">
        <v>4549</v>
      </c>
      <c r="H58" s="137">
        <v>3912</v>
      </c>
    </row>
    <row r="59" spans="2:8" ht="45.75" customHeight="1" x14ac:dyDescent="0.2">
      <c r="B59" s="135"/>
      <c r="C59" s="1301" t="s">
        <v>597</v>
      </c>
      <c r="D59" s="1302"/>
      <c r="E59" s="1303"/>
      <c r="F59" s="136">
        <v>895</v>
      </c>
      <c r="G59" s="136">
        <v>960</v>
      </c>
      <c r="H59" s="137">
        <v>1029</v>
      </c>
    </row>
    <row r="60" spans="2:8" ht="45.75" customHeight="1" x14ac:dyDescent="0.2">
      <c r="B60" s="135"/>
      <c r="C60" s="1301" t="s">
        <v>598</v>
      </c>
      <c r="D60" s="1302"/>
      <c r="E60" s="1303"/>
      <c r="F60" s="136">
        <v>836</v>
      </c>
      <c r="G60" s="136">
        <v>737</v>
      </c>
      <c r="H60" s="137">
        <v>805</v>
      </c>
    </row>
    <row r="61" spans="2:8" ht="45.75" customHeight="1" x14ac:dyDescent="0.2">
      <c r="B61" s="135"/>
      <c r="C61" s="1301" t="s">
        <v>599</v>
      </c>
      <c r="D61" s="1302"/>
      <c r="E61" s="1303"/>
      <c r="F61" s="136">
        <v>529</v>
      </c>
      <c r="G61" s="136">
        <v>539</v>
      </c>
      <c r="H61" s="137">
        <v>555</v>
      </c>
    </row>
    <row r="62" spans="2:8" ht="45.75" customHeight="1" thickBot="1" x14ac:dyDescent="0.25">
      <c r="B62" s="138"/>
      <c r="C62" s="1304" t="s">
        <v>600</v>
      </c>
      <c r="D62" s="1305"/>
      <c r="E62" s="1306"/>
      <c r="F62" s="139">
        <v>406</v>
      </c>
      <c r="G62" s="139">
        <v>514</v>
      </c>
      <c r="H62" s="140">
        <v>520</v>
      </c>
    </row>
    <row r="63" spans="2:8" ht="52.5" customHeight="1" thickBot="1" x14ac:dyDescent="0.25">
      <c r="B63" s="141"/>
      <c r="C63" s="1307" t="s">
        <v>50</v>
      </c>
      <c r="D63" s="1307"/>
      <c r="E63" s="1308"/>
      <c r="F63" s="142">
        <v>19124</v>
      </c>
      <c r="G63" s="142">
        <v>19173</v>
      </c>
      <c r="H63" s="143">
        <v>20834</v>
      </c>
    </row>
    <row r="64" spans="2:8" ht="15" customHeight="1" x14ac:dyDescent="0.2"/>
  </sheetData>
  <sheetProtection algorithmName="SHA-512" hashValue="xqhB6FvRNJ2HRQ+D38soTpnp8GWI3NTglAJlWCgXY5BRq6of5fgc2YJtQb/nHr9RL1YR+Y7daW+TWTho96+CSQ==" saltValue="RobxFlneF+0bAVXERpTXtQ==" spinCount="100000" sheet="1" objects="1" scenarios="1"/>
  <customSheetViews>
    <customSheetView guid="{552484F9-3248-4093-9683-369B9CF9152F}" scale="70" showGridLines="0" fitToPage="1" hiddenRows="1" hiddenColumns="1" topLeftCell="D1">
      <selection activeCell="G63" sqref="G63"/>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6" t="s">
        <v>619</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609</v>
      </c>
    </row>
    <row r="50" spans="1:109" ht="13.2" x14ac:dyDescent="0.2">
      <c r="B50" s="397"/>
      <c r="G50" s="1325"/>
      <c r="H50" s="1325"/>
      <c r="I50" s="1325"/>
      <c r="J50" s="1325"/>
      <c r="K50" s="407"/>
      <c r="L50" s="407"/>
      <c r="M50" s="408"/>
      <c r="N50" s="408"/>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9" t="s">
        <v>558</v>
      </c>
      <c r="BQ50" s="1329"/>
      <c r="BR50" s="1329"/>
      <c r="BS50" s="1329"/>
      <c r="BT50" s="1329"/>
      <c r="BU50" s="1329"/>
      <c r="BV50" s="1329"/>
      <c r="BW50" s="1329"/>
      <c r="BX50" s="1329" t="s">
        <v>559</v>
      </c>
      <c r="BY50" s="1329"/>
      <c r="BZ50" s="1329"/>
      <c r="CA50" s="1329"/>
      <c r="CB50" s="1329"/>
      <c r="CC50" s="1329"/>
      <c r="CD50" s="1329"/>
      <c r="CE50" s="1329"/>
      <c r="CF50" s="1329" t="s">
        <v>560</v>
      </c>
      <c r="CG50" s="1329"/>
      <c r="CH50" s="1329"/>
      <c r="CI50" s="1329"/>
      <c r="CJ50" s="1329"/>
      <c r="CK50" s="1329"/>
      <c r="CL50" s="1329"/>
      <c r="CM50" s="1329"/>
      <c r="CN50" s="1329" t="s">
        <v>561</v>
      </c>
      <c r="CO50" s="1329"/>
      <c r="CP50" s="1329"/>
      <c r="CQ50" s="1329"/>
      <c r="CR50" s="1329"/>
      <c r="CS50" s="1329"/>
      <c r="CT50" s="1329"/>
      <c r="CU50" s="1329"/>
      <c r="CV50" s="1329" t="s">
        <v>562</v>
      </c>
      <c r="CW50" s="1329"/>
      <c r="CX50" s="1329"/>
      <c r="CY50" s="1329"/>
      <c r="CZ50" s="1329"/>
      <c r="DA50" s="1329"/>
      <c r="DB50" s="1329"/>
      <c r="DC50" s="1329"/>
    </row>
    <row r="51" spans="1:109" ht="13.5" customHeight="1" x14ac:dyDescent="0.2">
      <c r="B51" s="397"/>
      <c r="G51" s="1330"/>
      <c r="H51" s="1330"/>
      <c r="I51" s="1333"/>
      <c r="J51" s="1333"/>
      <c r="K51" s="1331"/>
      <c r="L51" s="1331"/>
      <c r="M51" s="1331"/>
      <c r="N51" s="1331"/>
      <c r="AM51" s="406"/>
      <c r="AN51" s="1332" t="s">
        <v>610</v>
      </c>
      <c r="AO51" s="1332"/>
      <c r="AP51" s="1332"/>
      <c r="AQ51" s="1332"/>
      <c r="AR51" s="1332"/>
      <c r="AS51" s="1332"/>
      <c r="AT51" s="1332"/>
      <c r="AU51" s="1332"/>
      <c r="AV51" s="1332"/>
      <c r="AW51" s="1332"/>
      <c r="AX51" s="1332"/>
      <c r="AY51" s="1332"/>
      <c r="AZ51" s="1332"/>
      <c r="BA51" s="1332"/>
      <c r="BB51" s="1332" t="s">
        <v>611</v>
      </c>
      <c r="BC51" s="1332"/>
      <c r="BD51" s="1332"/>
      <c r="BE51" s="1332"/>
      <c r="BF51" s="1332"/>
      <c r="BG51" s="1332"/>
      <c r="BH51" s="1332"/>
      <c r="BI51" s="1332"/>
      <c r="BJ51" s="1332"/>
      <c r="BK51" s="1332"/>
      <c r="BL51" s="1332"/>
      <c r="BM51" s="1332"/>
      <c r="BN51" s="1332"/>
      <c r="BO51" s="1332"/>
      <c r="BP51" s="1315">
        <v>25.4</v>
      </c>
      <c r="BQ51" s="1315"/>
      <c r="BR51" s="1315"/>
      <c r="BS51" s="1315"/>
      <c r="BT51" s="1315"/>
      <c r="BU51" s="1315"/>
      <c r="BV51" s="1315"/>
      <c r="BW51" s="1315"/>
      <c r="BX51" s="1315">
        <v>44.9</v>
      </c>
      <c r="BY51" s="1315"/>
      <c r="BZ51" s="1315"/>
      <c r="CA51" s="1315"/>
      <c r="CB51" s="1315"/>
      <c r="CC51" s="1315"/>
      <c r="CD51" s="1315"/>
      <c r="CE51" s="1315"/>
      <c r="CF51" s="1315">
        <v>42.4</v>
      </c>
      <c r="CG51" s="1315"/>
      <c r="CH51" s="1315"/>
      <c r="CI51" s="1315"/>
      <c r="CJ51" s="1315"/>
      <c r="CK51" s="1315"/>
      <c r="CL51" s="1315"/>
      <c r="CM51" s="1315"/>
      <c r="CN51" s="1315">
        <v>47.1</v>
      </c>
      <c r="CO51" s="1315"/>
      <c r="CP51" s="1315"/>
      <c r="CQ51" s="1315"/>
      <c r="CR51" s="1315"/>
      <c r="CS51" s="1315"/>
      <c r="CT51" s="1315"/>
      <c r="CU51" s="1315"/>
      <c r="CV51" s="1315">
        <v>41.9</v>
      </c>
      <c r="CW51" s="1315"/>
      <c r="CX51" s="1315"/>
      <c r="CY51" s="1315"/>
      <c r="CZ51" s="1315"/>
      <c r="DA51" s="1315"/>
      <c r="DB51" s="1315"/>
      <c r="DC51" s="1315"/>
    </row>
    <row r="52" spans="1:109" ht="13.2" x14ac:dyDescent="0.2">
      <c r="B52" s="397"/>
      <c r="G52" s="1330"/>
      <c r="H52" s="1330"/>
      <c r="I52" s="1333"/>
      <c r="J52" s="1333"/>
      <c r="K52" s="1331"/>
      <c r="L52" s="1331"/>
      <c r="M52" s="1331"/>
      <c r="N52" s="1331"/>
      <c r="AM52" s="406"/>
      <c r="AN52" s="1332"/>
      <c r="AO52" s="1332"/>
      <c r="AP52" s="1332"/>
      <c r="AQ52" s="1332"/>
      <c r="AR52" s="1332"/>
      <c r="AS52" s="1332"/>
      <c r="AT52" s="1332"/>
      <c r="AU52" s="1332"/>
      <c r="AV52" s="1332"/>
      <c r="AW52" s="1332"/>
      <c r="AX52" s="1332"/>
      <c r="AY52" s="1332"/>
      <c r="AZ52" s="1332"/>
      <c r="BA52" s="1332"/>
      <c r="BB52" s="1332"/>
      <c r="BC52" s="1332"/>
      <c r="BD52" s="1332"/>
      <c r="BE52" s="1332"/>
      <c r="BF52" s="1332"/>
      <c r="BG52" s="1332"/>
      <c r="BH52" s="1332"/>
      <c r="BI52" s="1332"/>
      <c r="BJ52" s="1332"/>
      <c r="BK52" s="1332"/>
      <c r="BL52" s="1332"/>
      <c r="BM52" s="1332"/>
      <c r="BN52" s="1332"/>
      <c r="BO52" s="1332"/>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ht="13.2" x14ac:dyDescent="0.2">
      <c r="A53" s="405"/>
      <c r="B53" s="397"/>
      <c r="G53" s="1330"/>
      <c r="H53" s="1330"/>
      <c r="I53" s="1325"/>
      <c r="J53" s="1325"/>
      <c r="K53" s="1331"/>
      <c r="L53" s="1331"/>
      <c r="M53" s="1331"/>
      <c r="N53" s="1331"/>
      <c r="AM53" s="406"/>
      <c r="AN53" s="1332"/>
      <c r="AO53" s="1332"/>
      <c r="AP53" s="1332"/>
      <c r="AQ53" s="1332"/>
      <c r="AR53" s="1332"/>
      <c r="AS53" s="1332"/>
      <c r="AT53" s="1332"/>
      <c r="AU53" s="1332"/>
      <c r="AV53" s="1332"/>
      <c r="AW53" s="1332"/>
      <c r="AX53" s="1332"/>
      <c r="AY53" s="1332"/>
      <c r="AZ53" s="1332"/>
      <c r="BA53" s="1332"/>
      <c r="BB53" s="1332" t="s">
        <v>612</v>
      </c>
      <c r="BC53" s="1332"/>
      <c r="BD53" s="1332"/>
      <c r="BE53" s="1332"/>
      <c r="BF53" s="1332"/>
      <c r="BG53" s="1332"/>
      <c r="BH53" s="1332"/>
      <c r="BI53" s="1332"/>
      <c r="BJ53" s="1332"/>
      <c r="BK53" s="1332"/>
      <c r="BL53" s="1332"/>
      <c r="BM53" s="1332"/>
      <c r="BN53" s="1332"/>
      <c r="BO53" s="1332"/>
      <c r="BP53" s="1315">
        <v>54.4</v>
      </c>
      <c r="BQ53" s="1315"/>
      <c r="BR53" s="1315"/>
      <c r="BS53" s="1315"/>
      <c r="BT53" s="1315"/>
      <c r="BU53" s="1315"/>
      <c r="BV53" s="1315"/>
      <c r="BW53" s="1315"/>
      <c r="BX53" s="1315">
        <v>52.9</v>
      </c>
      <c r="BY53" s="1315"/>
      <c r="BZ53" s="1315"/>
      <c r="CA53" s="1315"/>
      <c r="CB53" s="1315"/>
      <c r="CC53" s="1315"/>
      <c r="CD53" s="1315"/>
      <c r="CE53" s="1315"/>
      <c r="CF53" s="1315">
        <v>53.6</v>
      </c>
      <c r="CG53" s="1315"/>
      <c r="CH53" s="1315"/>
      <c r="CI53" s="1315"/>
      <c r="CJ53" s="1315"/>
      <c r="CK53" s="1315"/>
      <c r="CL53" s="1315"/>
      <c r="CM53" s="1315"/>
      <c r="CN53" s="1315">
        <v>54.1</v>
      </c>
      <c r="CO53" s="1315"/>
      <c r="CP53" s="1315"/>
      <c r="CQ53" s="1315"/>
      <c r="CR53" s="1315"/>
      <c r="CS53" s="1315"/>
      <c r="CT53" s="1315"/>
      <c r="CU53" s="1315"/>
      <c r="CV53" s="1315">
        <v>55.2</v>
      </c>
      <c r="CW53" s="1315"/>
      <c r="CX53" s="1315"/>
      <c r="CY53" s="1315"/>
      <c r="CZ53" s="1315"/>
      <c r="DA53" s="1315"/>
      <c r="DB53" s="1315"/>
      <c r="DC53" s="1315"/>
    </row>
    <row r="54" spans="1:109" ht="13.2" x14ac:dyDescent="0.2">
      <c r="A54" s="405"/>
      <c r="B54" s="397"/>
      <c r="G54" s="1330"/>
      <c r="H54" s="1330"/>
      <c r="I54" s="1325"/>
      <c r="J54" s="1325"/>
      <c r="K54" s="1331"/>
      <c r="L54" s="1331"/>
      <c r="M54" s="1331"/>
      <c r="N54" s="1331"/>
      <c r="AM54" s="406"/>
      <c r="AN54" s="1332"/>
      <c r="AO54" s="1332"/>
      <c r="AP54" s="1332"/>
      <c r="AQ54" s="1332"/>
      <c r="AR54" s="1332"/>
      <c r="AS54" s="1332"/>
      <c r="AT54" s="1332"/>
      <c r="AU54" s="1332"/>
      <c r="AV54" s="1332"/>
      <c r="AW54" s="1332"/>
      <c r="AX54" s="1332"/>
      <c r="AY54" s="1332"/>
      <c r="AZ54" s="1332"/>
      <c r="BA54" s="1332"/>
      <c r="BB54" s="1332"/>
      <c r="BC54" s="1332"/>
      <c r="BD54" s="1332"/>
      <c r="BE54" s="1332"/>
      <c r="BF54" s="1332"/>
      <c r="BG54" s="1332"/>
      <c r="BH54" s="1332"/>
      <c r="BI54" s="1332"/>
      <c r="BJ54" s="1332"/>
      <c r="BK54" s="1332"/>
      <c r="BL54" s="1332"/>
      <c r="BM54" s="1332"/>
      <c r="BN54" s="1332"/>
      <c r="BO54" s="1332"/>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ht="13.2" x14ac:dyDescent="0.2">
      <c r="A55" s="405"/>
      <c r="B55" s="397"/>
      <c r="G55" s="1325"/>
      <c r="H55" s="1325"/>
      <c r="I55" s="1325"/>
      <c r="J55" s="1325"/>
      <c r="K55" s="1331"/>
      <c r="L55" s="1331"/>
      <c r="M55" s="1331"/>
      <c r="N55" s="1331"/>
      <c r="AN55" s="1329" t="s">
        <v>613</v>
      </c>
      <c r="AO55" s="1329"/>
      <c r="AP55" s="1329"/>
      <c r="AQ55" s="1329"/>
      <c r="AR55" s="1329"/>
      <c r="AS55" s="1329"/>
      <c r="AT55" s="1329"/>
      <c r="AU55" s="1329"/>
      <c r="AV55" s="1329"/>
      <c r="AW55" s="1329"/>
      <c r="AX55" s="1329"/>
      <c r="AY55" s="1329"/>
      <c r="AZ55" s="1329"/>
      <c r="BA55" s="1329"/>
      <c r="BB55" s="1332" t="s">
        <v>614</v>
      </c>
      <c r="BC55" s="1332"/>
      <c r="BD55" s="1332"/>
      <c r="BE55" s="1332"/>
      <c r="BF55" s="1332"/>
      <c r="BG55" s="1332"/>
      <c r="BH55" s="1332"/>
      <c r="BI55" s="1332"/>
      <c r="BJ55" s="1332"/>
      <c r="BK55" s="1332"/>
      <c r="BL55" s="1332"/>
      <c r="BM55" s="1332"/>
      <c r="BN55" s="1332"/>
      <c r="BO55" s="1332"/>
      <c r="BP55" s="1315">
        <v>16.600000000000001</v>
      </c>
      <c r="BQ55" s="1315"/>
      <c r="BR55" s="1315"/>
      <c r="BS55" s="1315"/>
      <c r="BT55" s="1315"/>
      <c r="BU55" s="1315"/>
      <c r="BV55" s="1315"/>
      <c r="BW55" s="1315"/>
      <c r="BX55" s="1315">
        <v>17.399999999999999</v>
      </c>
      <c r="BY55" s="1315"/>
      <c r="BZ55" s="1315"/>
      <c r="CA55" s="1315"/>
      <c r="CB55" s="1315"/>
      <c r="CC55" s="1315"/>
      <c r="CD55" s="1315"/>
      <c r="CE55" s="1315"/>
      <c r="CF55" s="1315">
        <v>12.1</v>
      </c>
      <c r="CG55" s="1315"/>
      <c r="CH55" s="1315"/>
      <c r="CI55" s="1315"/>
      <c r="CJ55" s="1315"/>
      <c r="CK55" s="1315"/>
      <c r="CL55" s="1315"/>
      <c r="CM55" s="1315"/>
      <c r="CN55" s="1315">
        <v>11.2</v>
      </c>
      <c r="CO55" s="1315"/>
      <c r="CP55" s="1315"/>
      <c r="CQ55" s="1315"/>
      <c r="CR55" s="1315"/>
      <c r="CS55" s="1315"/>
      <c r="CT55" s="1315"/>
      <c r="CU55" s="1315"/>
      <c r="CV55" s="1315">
        <v>7.1</v>
      </c>
      <c r="CW55" s="1315"/>
      <c r="CX55" s="1315"/>
      <c r="CY55" s="1315"/>
      <c r="CZ55" s="1315"/>
      <c r="DA55" s="1315"/>
      <c r="DB55" s="1315"/>
      <c r="DC55" s="1315"/>
    </row>
    <row r="56" spans="1:109" ht="13.2" x14ac:dyDescent="0.2">
      <c r="A56" s="405"/>
      <c r="B56" s="397"/>
      <c r="G56" s="1325"/>
      <c r="H56" s="1325"/>
      <c r="I56" s="1325"/>
      <c r="J56" s="1325"/>
      <c r="K56" s="1331"/>
      <c r="L56" s="1331"/>
      <c r="M56" s="1331"/>
      <c r="N56" s="1331"/>
      <c r="AN56" s="1329"/>
      <c r="AO56" s="1329"/>
      <c r="AP56" s="1329"/>
      <c r="AQ56" s="1329"/>
      <c r="AR56" s="1329"/>
      <c r="AS56" s="1329"/>
      <c r="AT56" s="1329"/>
      <c r="AU56" s="1329"/>
      <c r="AV56" s="1329"/>
      <c r="AW56" s="1329"/>
      <c r="AX56" s="1329"/>
      <c r="AY56" s="1329"/>
      <c r="AZ56" s="1329"/>
      <c r="BA56" s="1329"/>
      <c r="BB56" s="1332"/>
      <c r="BC56" s="1332"/>
      <c r="BD56" s="1332"/>
      <c r="BE56" s="1332"/>
      <c r="BF56" s="1332"/>
      <c r="BG56" s="1332"/>
      <c r="BH56" s="1332"/>
      <c r="BI56" s="1332"/>
      <c r="BJ56" s="1332"/>
      <c r="BK56" s="1332"/>
      <c r="BL56" s="1332"/>
      <c r="BM56" s="1332"/>
      <c r="BN56" s="1332"/>
      <c r="BO56" s="1332"/>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5" customFormat="1" ht="13.2" x14ac:dyDescent="0.2">
      <c r="B57" s="409"/>
      <c r="G57" s="1325"/>
      <c r="H57" s="1325"/>
      <c r="I57" s="1334"/>
      <c r="J57" s="1334"/>
      <c r="K57" s="1331"/>
      <c r="L57" s="1331"/>
      <c r="M57" s="1331"/>
      <c r="N57" s="1331"/>
      <c r="AM57" s="390"/>
      <c r="AN57" s="1329"/>
      <c r="AO57" s="1329"/>
      <c r="AP57" s="1329"/>
      <c r="AQ57" s="1329"/>
      <c r="AR57" s="1329"/>
      <c r="AS57" s="1329"/>
      <c r="AT57" s="1329"/>
      <c r="AU57" s="1329"/>
      <c r="AV57" s="1329"/>
      <c r="AW57" s="1329"/>
      <c r="AX57" s="1329"/>
      <c r="AY57" s="1329"/>
      <c r="AZ57" s="1329"/>
      <c r="BA57" s="1329"/>
      <c r="BB57" s="1332" t="s">
        <v>612</v>
      </c>
      <c r="BC57" s="1332"/>
      <c r="BD57" s="1332"/>
      <c r="BE57" s="1332"/>
      <c r="BF57" s="1332"/>
      <c r="BG57" s="1332"/>
      <c r="BH57" s="1332"/>
      <c r="BI57" s="1332"/>
      <c r="BJ57" s="1332"/>
      <c r="BK57" s="1332"/>
      <c r="BL57" s="1332"/>
      <c r="BM57" s="1332"/>
      <c r="BN57" s="1332"/>
      <c r="BO57" s="1332"/>
      <c r="BP57" s="1315">
        <v>58.6</v>
      </c>
      <c r="BQ57" s="1315"/>
      <c r="BR57" s="1315"/>
      <c r="BS57" s="1315"/>
      <c r="BT57" s="1315"/>
      <c r="BU57" s="1315"/>
      <c r="BV57" s="1315"/>
      <c r="BW57" s="1315"/>
      <c r="BX57" s="1315">
        <v>58.9</v>
      </c>
      <c r="BY57" s="1315"/>
      <c r="BZ57" s="1315"/>
      <c r="CA57" s="1315"/>
      <c r="CB57" s="1315"/>
      <c r="CC57" s="1315"/>
      <c r="CD57" s="1315"/>
      <c r="CE57" s="1315"/>
      <c r="CF57" s="1315">
        <v>59.4</v>
      </c>
      <c r="CG57" s="1315"/>
      <c r="CH57" s="1315"/>
      <c r="CI57" s="1315"/>
      <c r="CJ57" s="1315"/>
      <c r="CK57" s="1315"/>
      <c r="CL57" s="1315"/>
      <c r="CM57" s="1315"/>
      <c r="CN57" s="1315">
        <v>60.2</v>
      </c>
      <c r="CO57" s="1315"/>
      <c r="CP57" s="1315"/>
      <c r="CQ57" s="1315"/>
      <c r="CR57" s="1315"/>
      <c r="CS57" s="1315"/>
      <c r="CT57" s="1315"/>
      <c r="CU57" s="1315"/>
      <c r="CV57" s="1315">
        <v>61</v>
      </c>
      <c r="CW57" s="1315"/>
      <c r="CX57" s="1315"/>
      <c r="CY57" s="1315"/>
      <c r="CZ57" s="1315"/>
      <c r="DA57" s="1315"/>
      <c r="DB57" s="1315"/>
      <c r="DC57" s="1315"/>
      <c r="DD57" s="410"/>
      <c r="DE57" s="409"/>
    </row>
    <row r="58" spans="1:109" s="405" customFormat="1" ht="13.2" x14ac:dyDescent="0.2">
      <c r="A58" s="390"/>
      <c r="B58" s="409"/>
      <c r="G58" s="1325"/>
      <c r="H58" s="1325"/>
      <c r="I58" s="1334"/>
      <c r="J58" s="1334"/>
      <c r="K58" s="1331"/>
      <c r="L58" s="1331"/>
      <c r="M58" s="1331"/>
      <c r="N58" s="1331"/>
      <c r="AM58" s="390"/>
      <c r="AN58" s="1329"/>
      <c r="AO58" s="1329"/>
      <c r="AP58" s="1329"/>
      <c r="AQ58" s="1329"/>
      <c r="AR58" s="1329"/>
      <c r="AS58" s="1329"/>
      <c r="AT58" s="1329"/>
      <c r="AU58" s="1329"/>
      <c r="AV58" s="1329"/>
      <c r="AW58" s="1329"/>
      <c r="AX58" s="1329"/>
      <c r="AY58" s="1329"/>
      <c r="AZ58" s="1329"/>
      <c r="BA58" s="1329"/>
      <c r="BB58" s="1332"/>
      <c r="BC58" s="1332"/>
      <c r="BD58" s="1332"/>
      <c r="BE58" s="1332"/>
      <c r="BF58" s="1332"/>
      <c r="BG58" s="1332"/>
      <c r="BH58" s="1332"/>
      <c r="BI58" s="1332"/>
      <c r="BJ58" s="1332"/>
      <c r="BK58" s="1332"/>
      <c r="BL58" s="1332"/>
      <c r="BM58" s="1332"/>
      <c r="BN58" s="1332"/>
      <c r="BO58" s="1332"/>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615</v>
      </c>
    </row>
    <row r="64" spans="1:109" ht="13.2" x14ac:dyDescent="0.2">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6" t="s">
        <v>620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609</v>
      </c>
    </row>
    <row r="72" spans="2:107" ht="13.2" x14ac:dyDescent="0.2">
      <c r="B72" s="397"/>
      <c r="G72" s="1325"/>
      <c r="H72" s="1325"/>
      <c r="I72" s="1325"/>
      <c r="J72" s="1325"/>
      <c r="K72" s="407"/>
      <c r="L72" s="407"/>
      <c r="M72" s="408"/>
      <c r="N72" s="408"/>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9" t="s">
        <v>558</v>
      </c>
      <c r="BQ72" s="1329"/>
      <c r="BR72" s="1329"/>
      <c r="BS72" s="1329"/>
      <c r="BT72" s="1329"/>
      <c r="BU72" s="1329"/>
      <c r="BV72" s="1329"/>
      <c r="BW72" s="1329"/>
      <c r="BX72" s="1329" t="s">
        <v>559</v>
      </c>
      <c r="BY72" s="1329"/>
      <c r="BZ72" s="1329"/>
      <c r="CA72" s="1329"/>
      <c r="CB72" s="1329"/>
      <c r="CC72" s="1329"/>
      <c r="CD72" s="1329"/>
      <c r="CE72" s="1329"/>
      <c r="CF72" s="1329" t="s">
        <v>560</v>
      </c>
      <c r="CG72" s="1329"/>
      <c r="CH72" s="1329"/>
      <c r="CI72" s="1329"/>
      <c r="CJ72" s="1329"/>
      <c r="CK72" s="1329"/>
      <c r="CL72" s="1329"/>
      <c r="CM72" s="1329"/>
      <c r="CN72" s="1329" t="s">
        <v>561</v>
      </c>
      <c r="CO72" s="1329"/>
      <c r="CP72" s="1329"/>
      <c r="CQ72" s="1329"/>
      <c r="CR72" s="1329"/>
      <c r="CS72" s="1329"/>
      <c r="CT72" s="1329"/>
      <c r="CU72" s="1329"/>
      <c r="CV72" s="1329" t="s">
        <v>562</v>
      </c>
      <c r="CW72" s="1329"/>
      <c r="CX72" s="1329"/>
      <c r="CY72" s="1329"/>
      <c r="CZ72" s="1329"/>
      <c r="DA72" s="1329"/>
      <c r="DB72" s="1329"/>
      <c r="DC72" s="1329"/>
    </row>
    <row r="73" spans="2:107" ht="13.2" x14ac:dyDescent="0.2">
      <c r="B73" s="397"/>
      <c r="G73" s="1330"/>
      <c r="H73" s="1330"/>
      <c r="I73" s="1330"/>
      <c r="J73" s="1330"/>
      <c r="K73" s="1335"/>
      <c r="L73" s="1335"/>
      <c r="M73" s="1335"/>
      <c r="N73" s="1335"/>
      <c r="AM73" s="406"/>
      <c r="AN73" s="1332" t="s">
        <v>610</v>
      </c>
      <c r="AO73" s="1332"/>
      <c r="AP73" s="1332"/>
      <c r="AQ73" s="1332"/>
      <c r="AR73" s="1332"/>
      <c r="AS73" s="1332"/>
      <c r="AT73" s="1332"/>
      <c r="AU73" s="1332"/>
      <c r="AV73" s="1332"/>
      <c r="AW73" s="1332"/>
      <c r="AX73" s="1332"/>
      <c r="AY73" s="1332"/>
      <c r="AZ73" s="1332"/>
      <c r="BA73" s="1332"/>
      <c r="BB73" s="1332" t="s">
        <v>614</v>
      </c>
      <c r="BC73" s="1332"/>
      <c r="BD73" s="1332"/>
      <c r="BE73" s="1332"/>
      <c r="BF73" s="1332"/>
      <c r="BG73" s="1332"/>
      <c r="BH73" s="1332"/>
      <c r="BI73" s="1332"/>
      <c r="BJ73" s="1332"/>
      <c r="BK73" s="1332"/>
      <c r="BL73" s="1332"/>
      <c r="BM73" s="1332"/>
      <c r="BN73" s="1332"/>
      <c r="BO73" s="1332"/>
      <c r="BP73" s="1315">
        <v>25.4</v>
      </c>
      <c r="BQ73" s="1315"/>
      <c r="BR73" s="1315"/>
      <c r="BS73" s="1315"/>
      <c r="BT73" s="1315"/>
      <c r="BU73" s="1315"/>
      <c r="BV73" s="1315"/>
      <c r="BW73" s="1315"/>
      <c r="BX73" s="1315">
        <v>44.9</v>
      </c>
      <c r="BY73" s="1315"/>
      <c r="BZ73" s="1315"/>
      <c r="CA73" s="1315"/>
      <c r="CB73" s="1315"/>
      <c r="CC73" s="1315"/>
      <c r="CD73" s="1315"/>
      <c r="CE73" s="1315"/>
      <c r="CF73" s="1315">
        <v>42.4</v>
      </c>
      <c r="CG73" s="1315"/>
      <c r="CH73" s="1315"/>
      <c r="CI73" s="1315"/>
      <c r="CJ73" s="1315"/>
      <c r="CK73" s="1315"/>
      <c r="CL73" s="1315"/>
      <c r="CM73" s="1315"/>
      <c r="CN73" s="1315">
        <v>47.1</v>
      </c>
      <c r="CO73" s="1315"/>
      <c r="CP73" s="1315"/>
      <c r="CQ73" s="1315"/>
      <c r="CR73" s="1315"/>
      <c r="CS73" s="1315"/>
      <c r="CT73" s="1315"/>
      <c r="CU73" s="1315"/>
      <c r="CV73" s="1315">
        <v>41.9</v>
      </c>
      <c r="CW73" s="1315"/>
      <c r="CX73" s="1315"/>
      <c r="CY73" s="1315"/>
      <c r="CZ73" s="1315"/>
      <c r="DA73" s="1315"/>
      <c r="DB73" s="1315"/>
      <c r="DC73" s="1315"/>
    </row>
    <row r="74" spans="2:107" ht="13.2" x14ac:dyDescent="0.2">
      <c r="B74" s="397"/>
      <c r="G74" s="1330"/>
      <c r="H74" s="1330"/>
      <c r="I74" s="1330"/>
      <c r="J74" s="1330"/>
      <c r="K74" s="1335"/>
      <c r="L74" s="1335"/>
      <c r="M74" s="1335"/>
      <c r="N74" s="1335"/>
      <c r="AM74" s="406"/>
      <c r="AN74" s="1332"/>
      <c r="AO74" s="1332"/>
      <c r="AP74" s="1332"/>
      <c r="AQ74" s="1332"/>
      <c r="AR74" s="1332"/>
      <c r="AS74" s="1332"/>
      <c r="AT74" s="1332"/>
      <c r="AU74" s="1332"/>
      <c r="AV74" s="1332"/>
      <c r="AW74" s="1332"/>
      <c r="AX74" s="1332"/>
      <c r="AY74" s="1332"/>
      <c r="AZ74" s="1332"/>
      <c r="BA74" s="1332"/>
      <c r="BB74" s="1332"/>
      <c r="BC74" s="1332"/>
      <c r="BD74" s="1332"/>
      <c r="BE74" s="1332"/>
      <c r="BF74" s="1332"/>
      <c r="BG74" s="1332"/>
      <c r="BH74" s="1332"/>
      <c r="BI74" s="1332"/>
      <c r="BJ74" s="1332"/>
      <c r="BK74" s="1332"/>
      <c r="BL74" s="1332"/>
      <c r="BM74" s="1332"/>
      <c r="BN74" s="1332"/>
      <c r="BO74" s="1332"/>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ht="13.2" x14ac:dyDescent="0.2">
      <c r="B75" s="397"/>
      <c r="G75" s="1330"/>
      <c r="H75" s="1330"/>
      <c r="I75" s="1325"/>
      <c r="J75" s="1325"/>
      <c r="K75" s="1331"/>
      <c r="L75" s="1331"/>
      <c r="M75" s="1331"/>
      <c r="N75" s="1331"/>
      <c r="AM75" s="406"/>
      <c r="AN75" s="1332"/>
      <c r="AO75" s="1332"/>
      <c r="AP75" s="1332"/>
      <c r="AQ75" s="1332"/>
      <c r="AR75" s="1332"/>
      <c r="AS75" s="1332"/>
      <c r="AT75" s="1332"/>
      <c r="AU75" s="1332"/>
      <c r="AV75" s="1332"/>
      <c r="AW75" s="1332"/>
      <c r="AX75" s="1332"/>
      <c r="AY75" s="1332"/>
      <c r="AZ75" s="1332"/>
      <c r="BA75" s="1332"/>
      <c r="BB75" s="1332" t="s">
        <v>616</v>
      </c>
      <c r="BC75" s="1332"/>
      <c r="BD75" s="1332"/>
      <c r="BE75" s="1332"/>
      <c r="BF75" s="1332"/>
      <c r="BG75" s="1332"/>
      <c r="BH75" s="1332"/>
      <c r="BI75" s="1332"/>
      <c r="BJ75" s="1332"/>
      <c r="BK75" s="1332"/>
      <c r="BL75" s="1332"/>
      <c r="BM75" s="1332"/>
      <c r="BN75" s="1332"/>
      <c r="BO75" s="1332"/>
      <c r="BP75" s="1315">
        <v>1.3</v>
      </c>
      <c r="BQ75" s="1315"/>
      <c r="BR75" s="1315"/>
      <c r="BS75" s="1315"/>
      <c r="BT75" s="1315"/>
      <c r="BU75" s="1315"/>
      <c r="BV75" s="1315"/>
      <c r="BW75" s="1315"/>
      <c r="BX75" s="1315">
        <v>1.2</v>
      </c>
      <c r="BY75" s="1315"/>
      <c r="BZ75" s="1315"/>
      <c r="CA75" s="1315"/>
      <c r="CB75" s="1315"/>
      <c r="CC75" s="1315"/>
      <c r="CD75" s="1315"/>
      <c r="CE75" s="1315"/>
      <c r="CF75" s="1315">
        <v>1.6</v>
      </c>
      <c r="CG75" s="1315"/>
      <c r="CH75" s="1315"/>
      <c r="CI75" s="1315"/>
      <c r="CJ75" s="1315"/>
      <c r="CK75" s="1315"/>
      <c r="CL75" s="1315"/>
      <c r="CM75" s="1315"/>
      <c r="CN75" s="1315">
        <v>2.2999999999999998</v>
      </c>
      <c r="CO75" s="1315"/>
      <c r="CP75" s="1315"/>
      <c r="CQ75" s="1315"/>
      <c r="CR75" s="1315"/>
      <c r="CS75" s="1315"/>
      <c r="CT75" s="1315"/>
      <c r="CU75" s="1315"/>
      <c r="CV75" s="1315">
        <v>3.2</v>
      </c>
      <c r="CW75" s="1315"/>
      <c r="CX75" s="1315"/>
      <c r="CY75" s="1315"/>
      <c r="CZ75" s="1315"/>
      <c r="DA75" s="1315"/>
      <c r="DB75" s="1315"/>
      <c r="DC75" s="1315"/>
    </row>
    <row r="76" spans="2:107" ht="13.2" x14ac:dyDescent="0.2">
      <c r="B76" s="397"/>
      <c r="G76" s="1330"/>
      <c r="H76" s="1330"/>
      <c r="I76" s="1325"/>
      <c r="J76" s="1325"/>
      <c r="K76" s="1331"/>
      <c r="L76" s="1331"/>
      <c r="M76" s="1331"/>
      <c r="N76" s="1331"/>
      <c r="AM76" s="406"/>
      <c r="AN76" s="1332"/>
      <c r="AO76" s="1332"/>
      <c r="AP76" s="1332"/>
      <c r="AQ76" s="1332"/>
      <c r="AR76" s="1332"/>
      <c r="AS76" s="1332"/>
      <c r="AT76" s="1332"/>
      <c r="AU76" s="1332"/>
      <c r="AV76" s="1332"/>
      <c r="AW76" s="1332"/>
      <c r="AX76" s="1332"/>
      <c r="AY76" s="1332"/>
      <c r="AZ76" s="1332"/>
      <c r="BA76" s="1332"/>
      <c r="BB76" s="1332"/>
      <c r="BC76" s="1332"/>
      <c r="BD76" s="1332"/>
      <c r="BE76" s="1332"/>
      <c r="BF76" s="1332"/>
      <c r="BG76" s="1332"/>
      <c r="BH76" s="1332"/>
      <c r="BI76" s="1332"/>
      <c r="BJ76" s="1332"/>
      <c r="BK76" s="1332"/>
      <c r="BL76" s="1332"/>
      <c r="BM76" s="1332"/>
      <c r="BN76" s="1332"/>
      <c r="BO76" s="1332"/>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ht="13.2" x14ac:dyDescent="0.2">
      <c r="B77" s="397"/>
      <c r="G77" s="1325"/>
      <c r="H77" s="1325"/>
      <c r="I77" s="1325"/>
      <c r="J77" s="1325"/>
      <c r="K77" s="1335"/>
      <c r="L77" s="1335"/>
      <c r="M77" s="1335"/>
      <c r="N77" s="1335"/>
      <c r="AN77" s="1329" t="s">
        <v>613</v>
      </c>
      <c r="AO77" s="1329"/>
      <c r="AP77" s="1329"/>
      <c r="AQ77" s="1329"/>
      <c r="AR77" s="1329"/>
      <c r="AS77" s="1329"/>
      <c r="AT77" s="1329"/>
      <c r="AU77" s="1329"/>
      <c r="AV77" s="1329"/>
      <c r="AW77" s="1329"/>
      <c r="AX77" s="1329"/>
      <c r="AY77" s="1329"/>
      <c r="AZ77" s="1329"/>
      <c r="BA77" s="1329"/>
      <c r="BB77" s="1332" t="s">
        <v>617</v>
      </c>
      <c r="BC77" s="1332"/>
      <c r="BD77" s="1332"/>
      <c r="BE77" s="1332"/>
      <c r="BF77" s="1332"/>
      <c r="BG77" s="1332"/>
      <c r="BH77" s="1332"/>
      <c r="BI77" s="1332"/>
      <c r="BJ77" s="1332"/>
      <c r="BK77" s="1332"/>
      <c r="BL77" s="1332"/>
      <c r="BM77" s="1332"/>
      <c r="BN77" s="1332"/>
      <c r="BO77" s="1332"/>
      <c r="BP77" s="1315">
        <v>16.600000000000001</v>
      </c>
      <c r="BQ77" s="1315"/>
      <c r="BR77" s="1315"/>
      <c r="BS77" s="1315"/>
      <c r="BT77" s="1315"/>
      <c r="BU77" s="1315"/>
      <c r="BV77" s="1315"/>
      <c r="BW77" s="1315"/>
      <c r="BX77" s="1315">
        <v>17.399999999999999</v>
      </c>
      <c r="BY77" s="1315"/>
      <c r="BZ77" s="1315"/>
      <c r="CA77" s="1315"/>
      <c r="CB77" s="1315"/>
      <c r="CC77" s="1315"/>
      <c r="CD77" s="1315"/>
      <c r="CE77" s="1315"/>
      <c r="CF77" s="1315">
        <v>12.1</v>
      </c>
      <c r="CG77" s="1315"/>
      <c r="CH77" s="1315"/>
      <c r="CI77" s="1315"/>
      <c r="CJ77" s="1315"/>
      <c r="CK77" s="1315"/>
      <c r="CL77" s="1315"/>
      <c r="CM77" s="1315"/>
      <c r="CN77" s="1315">
        <v>11.2</v>
      </c>
      <c r="CO77" s="1315"/>
      <c r="CP77" s="1315"/>
      <c r="CQ77" s="1315"/>
      <c r="CR77" s="1315"/>
      <c r="CS77" s="1315"/>
      <c r="CT77" s="1315"/>
      <c r="CU77" s="1315"/>
      <c r="CV77" s="1315">
        <v>7.1</v>
      </c>
      <c r="CW77" s="1315"/>
      <c r="CX77" s="1315"/>
      <c r="CY77" s="1315"/>
      <c r="CZ77" s="1315"/>
      <c r="DA77" s="1315"/>
      <c r="DB77" s="1315"/>
      <c r="DC77" s="1315"/>
    </row>
    <row r="78" spans="2:107" ht="13.2" x14ac:dyDescent="0.2">
      <c r="B78" s="397"/>
      <c r="G78" s="1325"/>
      <c r="H78" s="1325"/>
      <c r="I78" s="1325"/>
      <c r="J78" s="1325"/>
      <c r="K78" s="1335"/>
      <c r="L78" s="1335"/>
      <c r="M78" s="1335"/>
      <c r="N78" s="1335"/>
      <c r="AN78" s="1329"/>
      <c r="AO78" s="1329"/>
      <c r="AP78" s="1329"/>
      <c r="AQ78" s="1329"/>
      <c r="AR78" s="1329"/>
      <c r="AS78" s="1329"/>
      <c r="AT78" s="1329"/>
      <c r="AU78" s="1329"/>
      <c r="AV78" s="1329"/>
      <c r="AW78" s="1329"/>
      <c r="AX78" s="1329"/>
      <c r="AY78" s="1329"/>
      <c r="AZ78" s="1329"/>
      <c r="BA78" s="1329"/>
      <c r="BB78" s="1332"/>
      <c r="BC78" s="1332"/>
      <c r="BD78" s="1332"/>
      <c r="BE78" s="1332"/>
      <c r="BF78" s="1332"/>
      <c r="BG78" s="1332"/>
      <c r="BH78" s="1332"/>
      <c r="BI78" s="1332"/>
      <c r="BJ78" s="1332"/>
      <c r="BK78" s="1332"/>
      <c r="BL78" s="1332"/>
      <c r="BM78" s="1332"/>
      <c r="BN78" s="1332"/>
      <c r="BO78" s="1332"/>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ht="13.2" x14ac:dyDescent="0.2">
      <c r="B79" s="397"/>
      <c r="G79" s="1325"/>
      <c r="H79" s="1325"/>
      <c r="I79" s="1334"/>
      <c r="J79" s="1334"/>
      <c r="K79" s="1336"/>
      <c r="L79" s="1336"/>
      <c r="M79" s="1336"/>
      <c r="N79" s="1336"/>
      <c r="AN79" s="1329"/>
      <c r="AO79" s="1329"/>
      <c r="AP79" s="1329"/>
      <c r="AQ79" s="1329"/>
      <c r="AR79" s="1329"/>
      <c r="AS79" s="1329"/>
      <c r="AT79" s="1329"/>
      <c r="AU79" s="1329"/>
      <c r="AV79" s="1329"/>
      <c r="AW79" s="1329"/>
      <c r="AX79" s="1329"/>
      <c r="AY79" s="1329"/>
      <c r="AZ79" s="1329"/>
      <c r="BA79" s="1329"/>
      <c r="BB79" s="1332" t="s">
        <v>616</v>
      </c>
      <c r="BC79" s="1332"/>
      <c r="BD79" s="1332"/>
      <c r="BE79" s="1332"/>
      <c r="BF79" s="1332"/>
      <c r="BG79" s="1332"/>
      <c r="BH79" s="1332"/>
      <c r="BI79" s="1332"/>
      <c r="BJ79" s="1332"/>
      <c r="BK79" s="1332"/>
      <c r="BL79" s="1332"/>
      <c r="BM79" s="1332"/>
      <c r="BN79" s="1332"/>
      <c r="BO79" s="1332"/>
      <c r="BP79" s="1315">
        <v>3.6</v>
      </c>
      <c r="BQ79" s="1315"/>
      <c r="BR79" s="1315"/>
      <c r="BS79" s="1315"/>
      <c r="BT79" s="1315"/>
      <c r="BU79" s="1315"/>
      <c r="BV79" s="1315"/>
      <c r="BW79" s="1315"/>
      <c r="BX79" s="1315">
        <v>3.6</v>
      </c>
      <c r="BY79" s="1315"/>
      <c r="BZ79" s="1315"/>
      <c r="CA79" s="1315"/>
      <c r="CB79" s="1315"/>
      <c r="CC79" s="1315"/>
      <c r="CD79" s="1315"/>
      <c r="CE79" s="1315"/>
      <c r="CF79" s="1315">
        <v>3.5</v>
      </c>
      <c r="CG79" s="1315"/>
      <c r="CH79" s="1315"/>
      <c r="CI79" s="1315"/>
      <c r="CJ79" s="1315"/>
      <c r="CK79" s="1315"/>
      <c r="CL79" s="1315"/>
      <c r="CM79" s="1315"/>
      <c r="CN79" s="1315">
        <v>3.5</v>
      </c>
      <c r="CO79" s="1315"/>
      <c r="CP79" s="1315"/>
      <c r="CQ79" s="1315"/>
      <c r="CR79" s="1315"/>
      <c r="CS79" s="1315"/>
      <c r="CT79" s="1315"/>
      <c r="CU79" s="1315"/>
      <c r="CV79" s="1315">
        <v>3.4</v>
      </c>
      <c r="CW79" s="1315"/>
      <c r="CX79" s="1315"/>
      <c r="CY79" s="1315"/>
      <c r="CZ79" s="1315"/>
      <c r="DA79" s="1315"/>
      <c r="DB79" s="1315"/>
      <c r="DC79" s="1315"/>
    </row>
    <row r="80" spans="2:107" ht="13.2" x14ac:dyDescent="0.2">
      <c r="B80" s="397"/>
      <c r="G80" s="1325"/>
      <c r="H80" s="1325"/>
      <c r="I80" s="1334"/>
      <c r="J80" s="1334"/>
      <c r="K80" s="1336"/>
      <c r="L80" s="1336"/>
      <c r="M80" s="1336"/>
      <c r="N80" s="1336"/>
      <c r="AN80" s="1329"/>
      <c r="AO80" s="1329"/>
      <c r="AP80" s="1329"/>
      <c r="AQ80" s="1329"/>
      <c r="AR80" s="1329"/>
      <c r="AS80" s="1329"/>
      <c r="AT80" s="1329"/>
      <c r="AU80" s="1329"/>
      <c r="AV80" s="1329"/>
      <c r="AW80" s="1329"/>
      <c r="AX80" s="1329"/>
      <c r="AY80" s="1329"/>
      <c r="AZ80" s="1329"/>
      <c r="BA80" s="1329"/>
      <c r="BB80" s="1332"/>
      <c r="BC80" s="1332"/>
      <c r="BD80" s="1332"/>
      <c r="BE80" s="1332"/>
      <c r="BF80" s="1332"/>
      <c r="BG80" s="1332"/>
      <c r="BH80" s="1332"/>
      <c r="BI80" s="1332"/>
      <c r="BJ80" s="1332"/>
      <c r="BK80" s="1332"/>
      <c r="BL80" s="1332"/>
      <c r="BM80" s="1332"/>
      <c r="BN80" s="1332"/>
      <c r="BO80" s="1332"/>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N2tWA/5yaFwVe6Fec4vcdlgDAJYIDpHOM47ywgaIGiBtsrOIwVPpKfIjYMdGVSSR4wLkt0xLV1mqMsf/VTn/vA==" saltValue="5TUCVLTT3ZfSezDo88WE6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618</v>
      </c>
    </row>
  </sheetData>
  <sheetProtection algorithmName="SHA-512" hashValue="pksSf7p4L/0xIYNZUrPOUswY4vVtiZykUz/eVHWObI6D1Lsv8zTBnYHe9YctkngSOKkzLqWeD6HOg3cMHmHTCQ==" saltValue="rOMX4vFBZ6TxHVS3iLG0u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kXu4KkOQJaDg0N8NvDikir4ezlul5f3PIoV/OxCtYT8iooUHyCckN+/w9TTpFI01wDMyP8gwVbjQOnYq0gU3OA==" saltValue="Epqu4/QJ4gnJKT8/yTFi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555</v>
      </c>
      <c r="G2" s="157"/>
      <c r="H2" s="158"/>
    </row>
    <row r="3" spans="1:8" x14ac:dyDescent="0.2">
      <c r="A3" s="154" t="s">
        <v>548</v>
      </c>
      <c r="B3" s="159"/>
      <c r="C3" s="160"/>
      <c r="D3" s="161">
        <v>37134</v>
      </c>
      <c r="E3" s="162"/>
      <c r="F3" s="163">
        <v>39893</v>
      </c>
      <c r="G3" s="164"/>
      <c r="H3" s="165"/>
    </row>
    <row r="4" spans="1:8" x14ac:dyDescent="0.2">
      <c r="A4" s="166"/>
      <c r="B4" s="167"/>
      <c r="C4" s="168"/>
      <c r="D4" s="169">
        <v>28950</v>
      </c>
      <c r="E4" s="170"/>
      <c r="F4" s="171">
        <v>26170</v>
      </c>
      <c r="G4" s="172"/>
      <c r="H4" s="173"/>
    </row>
    <row r="5" spans="1:8" x14ac:dyDescent="0.2">
      <c r="A5" s="154" t="s">
        <v>550</v>
      </c>
      <c r="B5" s="159"/>
      <c r="C5" s="160"/>
      <c r="D5" s="161">
        <v>64766</v>
      </c>
      <c r="E5" s="162"/>
      <c r="F5" s="163">
        <v>41080</v>
      </c>
      <c r="G5" s="164"/>
      <c r="H5" s="165"/>
    </row>
    <row r="6" spans="1:8" x14ac:dyDescent="0.2">
      <c r="A6" s="166"/>
      <c r="B6" s="167"/>
      <c r="C6" s="168"/>
      <c r="D6" s="169">
        <v>54148</v>
      </c>
      <c r="E6" s="170"/>
      <c r="F6" s="171">
        <v>27265</v>
      </c>
      <c r="G6" s="172"/>
      <c r="H6" s="173"/>
    </row>
    <row r="7" spans="1:8" x14ac:dyDescent="0.2">
      <c r="A7" s="154" t="s">
        <v>551</v>
      </c>
      <c r="B7" s="159"/>
      <c r="C7" s="160"/>
      <c r="D7" s="161">
        <v>37619</v>
      </c>
      <c r="E7" s="162"/>
      <c r="F7" s="163">
        <v>33173</v>
      </c>
      <c r="G7" s="164"/>
      <c r="H7" s="165"/>
    </row>
    <row r="8" spans="1:8" x14ac:dyDescent="0.2">
      <c r="A8" s="166"/>
      <c r="B8" s="167"/>
      <c r="C8" s="168"/>
      <c r="D8" s="169">
        <v>23357</v>
      </c>
      <c r="E8" s="170"/>
      <c r="F8" s="171">
        <v>20353</v>
      </c>
      <c r="G8" s="172"/>
      <c r="H8" s="173"/>
    </row>
    <row r="9" spans="1:8" x14ac:dyDescent="0.2">
      <c r="A9" s="154" t="s">
        <v>552</v>
      </c>
      <c r="B9" s="159"/>
      <c r="C9" s="160"/>
      <c r="D9" s="161">
        <v>46586</v>
      </c>
      <c r="E9" s="162"/>
      <c r="F9" s="163">
        <v>37644</v>
      </c>
      <c r="G9" s="164"/>
      <c r="H9" s="165"/>
    </row>
    <row r="10" spans="1:8" x14ac:dyDescent="0.2">
      <c r="A10" s="166"/>
      <c r="B10" s="167"/>
      <c r="C10" s="168"/>
      <c r="D10" s="169">
        <v>31865</v>
      </c>
      <c r="E10" s="170"/>
      <c r="F10" s="171">
        <v>24939</v>
      </c>
      <c r="G10" s="172"/>
      <c r="H10" s="173"/>
    </row>
    <row r="11" spans="1:8" x14ac:dyDescent="0.2">
      <c r="A11" s="154" t="s">
        <v>553</v>
      </c>
      <c r="B11" s="159"/>
      <c r="C11" s="160"/>
      <c r="D11" s="161">
        <v>32910</v>
      </c>
      <c r="E11" s="162"/>
      <c r="F11" s="163">
        <v>39221</v>
      </c>
      <c r="G11" s="164"/>
      <c r="H11" s="165"/>
    </row>
    <row r="12" spans="1:8" x14ac:dyDescent="0.2">
      <c r="A12" s="166"/>
      <c r="B12" s="167"/>
      <c r="C12" s="174"/>
      <c r="D12" s="169">
        <v>14835</v>
      </c>
      <c r="E12" s="170"/>
      <c r="F12" s="171">
        <v>24821</v>
      </c>
      <c r="G12" s="172"/>
      <c r="H12" s="173"/>
    </row>
    <row r="13" spans="1:8" x14ac:dyDescent="0.2">
      <c r="A13" s="154"/>
      <c r="B13" s="159"/>
      <c r="C13" s="175"/>
      <c r="D13" s="176">
        <v>43803</v>
      </c>
      <c r="E13" s="177"/>
      <c r="F13" s="178">
        <v>38202</v>
      </c>
      <c r="G13" s="179"/>
      <c r="H13" s="165"/>
    </row>
    <row r="14" spans="1:8" x14ac:dyDescent="0.2">
      <c r="A14" s="166"/>
      <c r="B14" s="167"/>
      <c r="C14" s="168"/>
      <c r="D14" s="169">
        <v>30631</v>
      </c>
      <c r="E14" s="170"/>
      <c r="F14" s="171">
        <v>24710</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5.15</v>
      </c>
      <c r="C19" s="180">
        <f>ROUND(VALUE(SUBSTITUTE(実質収支比率等に係る経年分析!G$48,"▲","-")),2)</f>
        <v>7.59</v>
      </c>
      <c r="D19" s="180">
        <f>ROUND(VALUE(SUBSTITUTE(実質収支比率等に係る経年分析!H$48,"▲","-")),2)</f>
        <v>6.78</v>
      </c>
      <c r="E19" s="180">
        <f>ROUND(VALUE(SUBSTITUTE(実質収支比率等に係る経年分析!I$48,"▲","-")),2)</f>
        <v>4.6500000000000004</v>
      </c>
      <c r="F19" s="180">
        <f>ROUND(VALUE(SUBSTITUTE(実質収支比率等に係る経年分析!J$48,"▲","-")),2)</f>
        <v>5.68</v>
      </c>
    </row>
    <row r="20" spans="1:11" x14ac:dyDescent="0.2">
      <c r="A20" s="180" t="s">
        <v>54</v>
      </c>
      <c r="B20" s="180">
        <f>ROUND(VALUE(SUBSTITUTE(実質収支比率等に係る経年分析!F$47,"▲","-")),2)</f>
        <v>11.99</v>
      </c>
      <c r="C20" s="180">
        <f>ROUND(VALUE(SUBSTITUTE(実質収支比率等に係る経年分析!G$47,"▲","-")),2)</f>
        <v>9.8800000000000008</v>
      </c>
      <c r="D20" s="180">
        <f>ROUND(VALUE(SUBSTITUTE(実質収支比率等に係る経年分析!H$47,"▲","-")),2)</f>
        <v>11.96</v>
      </c>
      <c r="E20" s="180">
        <f>ROUND(VALUE(SUBSTITUTE(実質収支比率等に係る経年分析!I$47,"▲","-")),2)</f>
        <v>13.1</v>
      </c>
      <c r="F20" s="180">
        <f>ROUND(VALUE(SUBSTITUTE(実質収支比率等に係る経年分析!J$47,"▲","-")),2)</f>
        <v>15.6</v>
      </c>
    </row>
    <row r="21" spans="1:11" x14ac:dyDescent="0.2">
      <c r="A21" s="180" t="s">
        <v>55</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0.22</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-0.46</v>
      </c>
      <c r="F21" s="180">
        <f>IF(ISNUMBER(VALUE(SUBSTITUTE(実質収支比率等に係る経年分析!J$49,"▲","-"))),ROUND(VALUE(SUBSTITUTE(実質収支比率等に係る経年分析!J$49,"▲","-")),2),NA())</f>
        <v>3.78</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墓園事業費特別会計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後期高齢者医療事業費特別会計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北部第二（三地区）土地区画整理事業費特別会計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0.51</v>
      </c>
    </row>
    <row r="32" spans="1:11" x14ac:dyDescent="0.2">
      <c r="A32" s="181" t="str">
        <f>IF(連結実質赤字比率に係る赤字・黒字の構成分析!C$38="",NA(),連結実質赤字比率に係る赤字・黒字の構成分析!C$38)</f>
        <v>介護保険事業費特別会計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2">
      <c r="A33" s="181" t="str">
        <f>IF(連結実質赤字比率に係る赤字・黒字の構成分析!C$37="",NA(),連結実質赤字比率に係る赤字・黒字の構成分析!C$37)</f>
        <v>国民健康保険事業費特別会計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2">
      <c r="A34" s="181" t="str">
        <f>IF(連結実質赤字比率に係る赤字・黒字の構成分析!C$36="",NA(),連結実質赤字比率に係る赤字・黒字の構成分析!C$36)</f>
        <v>下水道事業費特別会計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5.54</v>
      </c>
    </row>
    <row r="36" spans="1:16" x14ac:dyDescent="0.2">
      <c r="A36" s="181" t="str">
        <f>IF(連結実質赤字比率に係る赤字・黒字の構成分析!C$34="",NA(),連結実質赤字比率に係る赤字・黒字の構成分析!C$34)</f>
        <v>市民病院事業会計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11809</v>
      </c>
      <c r="E42" s="182"/>
      <c r="F42" s="182"/>
      <c r="G42" s="182">
        <f>'実質公債費比率（分子）の構造'!L$52</f>
        <v>11346</v>
      </c>
      <c r="H42" s="182"/>
      <c r="I42" s="182"/>
      <c r="J42" s="182">
        <f>'実質公債費比率（分子）の構造'!M$52</f>
        <v>10831</v>
      </c>
      <c r="K42" s="182"/>
      <c r="L42" s="182"/>
      <c r="M42" s="182">
        <f>'実質公債費比率（分子）の構造'!N$52</f>
        <v>10211</v>
      </c>
      <c r="N42" s="182"/>
      <c r="O42" s="182"/>
      <c r="P42" s="182">
        <f>'実質公債費比率（分子）の構造'!O$52</f>
        <v>9852</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706</v>
      </c>
      <c r="C44" s="182"/>
      <c r="D44" s="182"/>
      <c r="E44" s="182">
        <f>'実質公債費比率（分子）の構造'!L$50</f>
        <v>835</v>
      </c>
      <c r="F44" s="182"/>
      <c r="G44" s="182"/>
      <c r="H44" s="182">
        <f>'実質公債費比率（分子）の構造'!M$50</f>
        <v>1115</v>
      </c>
      <c r="I44" s="182"/>
      <c r="J44" s="182"/>
      <c r="K44" s="182">
        <f>'実質公債費比率（分子）の構造'!N$50</f>
        <v>707</v>
      </c>
      <c r="L44" s="182"/>
      <c r="M44" s="182"/>
      <c r="N44" s="182">
        <f>'実質公債費比率（分子）の構造'!O$50</f>
        <v>1323</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3368</v>
      </c>
      <c r="C46" s="182"/>
      <c r="D46" s="182"/>
      <c r="E46" s="182">
        <f>'実質公債費比率（分子）の構造'!L$48</f>
        <v>3278</v>
      </c>
      <c r="F46" s="182"/>
      <c r="G46" s="182"/>
      <c r="H46" s="182">
        <f>'実質公債費比率（分子）の構造'!M$48</f>
        <v>3162</v>
      </c>
      <c r="I46" s="182"/>
      <c r="J46" s="182"/>
      <c r="K46" s="182">
        <f>'実質公債費比率（分子）の構造'!N$48</f>
        <v>3041</v>
      </c>
      <c r="L46" s="182"/>
      <c r="M46" s="182"/>
      <c r="N46" s="182">
        <f>'実質公債費比率（分子）の構造'!O$48</f>
        <v>2732</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8341</v>
      </c>
      <c r="C49" s="182"/>
      <c r="D49" s="182"/>
      <c r="E49" s="182">
        <f>'実質公債費比率（分子）の構造'!L$45</f>
        <v>8310</v>
      </c>
      <c r="F49" s="182"/>
      <c r="G49" s="182"/>
      <c r="H49" s="182">
        <f>'実質公債費比率（分子）の構造'!M$45</f>
        <v>8692</v>
      </c>
      <c r="I49" s="182"/>
      <c r="J49" s="182"/>
      <c r="K49" s="182">
        <f>'実質公債費比率（分子）の構造'!N$45</f>
        <v>8812</v>
      </c>
      <c r="L49" s="182"/>
      <c r="M49" s="182"/>
      <c r="N49" s="182">
        <f>'実質公債費比率（分子）の構造'!O$45</f>
        <v>9037</v>
      </c>
      <c r="O49" s="182"/>
      <c r="P49" s="182"/>
    </row>
    <row r="50" spans="1:16" x14ac:dyDescent="0.2">
      <c r="A50" s="182" t="s">
        <v>70</v>
      </c>
      <c r="B50" s="182" t="e">
        <f>NA()</f>
        <v>#N/A</v>
      </c>
      <c r="C50" s="182">
        <f>IF(ISNUMBER('実質公債費比率（分子）の構造'!K$53),'実質公債費比率（分子）の構造'!K$53,NA())</f>
        <v>606</v>
      </c>
      <c r="D50" s="182" t="e">
        <f>NA()</f>
        <v>#N/A</v>
      </c>
      <c r="E50" s="182" t="e">
        <f>NA()</f>
        <v>#N/A</v>
      </c>
      <c r="F50" s="182">
        <f>IF(ISNUMBER('実質公債費比率（分子）の構造'!L$53),'実質公債費比率（分子）の構造'!L$53,NA())</f>
        <v>1077</v>
      </c>
      <c r="G50" s="182" t="e">
        <f>NA()</f>
        <v>#N/A</v>
      </c>
      <c r="H50" s="182" t="e">
        <f>NA()</f>
        <v>#N/A</v>
      </c>
      <c r="I50" s="182">
        <f>IF(ISNUMBER('実質公債費比率（分子）の構造'!M$53),'実質公債費比率（分子）の構造'!M$53,NA())</f>
        <v>2138</v>
      </c>
      <c r="J50" s="182" t="e">
        <f>NA()</f>
        <v>#N/A</v>
      </c>
      <c r="K50" s="182" t="e">
        <f>NA()</f>
        <v>#N/A</v>
      </c>
      <c r="L50" s="182">
        <f>IF(ISNUMBER('実質公債費比率（分子）の構造'!N$53),'実質公債費比率（分子）の構造'!N$53,NA())</f>
        <v>2349</v>
      </c>
      <c r="M50" s="182" t="e">
        <f>NA()</f>
        <v>#N/A</v>
      </c>
      <c r="N50" s="182" t="e">
        <f>NA()</f>
        <v>#N/A</v>
      </c>
      <c r="O50" s="182">
        <f>IF(ISNUMBER('実質公債費比率（分子）の構造'!O$53),'実質公債費比率（分子）の構造'!O$53,NA())</f>
        <v>3240</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63043</v>
      </c>
      <c r="E56" s="181"/>
      <c r="F56" s="181"/>
      <c r="G56" s="181">
        <f>'将来負担比率（分子）の構造'!J$52</f>
        <v>58924</v>
      </c>
      <c r="H56" s="181"/>
      <c r="I56" s="181"/>
      <c r="J56" s="181">
        <f>'将来負担比率（分子）の構造'!K$52</f>
        <v>54700</v>
      </c>
      <c r="K56" s="181"/>
      <c r="L56" s="181"/>
      <c r="M56" s="181">
        <f>'将来負担比率（分子）の構造'!L$52</f>
        <v>51020</v>
      </c>
      <c r="N56" s="181"/>
      <c r="O56" s="181"/>
      <c r="P56" s="181">
        <f>'将来負担比率（分子）の構造'!M$52</f>
        <v>48313</v>
      </c>
    </row>
    <row r="57" spans="1:16" x14ac:dyDescent="0.2">
      <c r="A57" s="181" t="s">
        <v>41</v>
      </c>
      <c r="B57" s="181"/>
      <c r="C57" s="181"/>
      <c r="D57" s="181">
        <f>'将来負担比率（分子）の構造'!I$51</f>
        <v>30330</v>
      </c>
      <c r="E57" s="181"/>
      <c r="F57" s="181"/>
      <c r="G57" s="181">
        <f>'将来負担比率（分子）の構造'!J$51</f>
        <v>32504</v>
      </c>
      <c r="H57" s="181"/>
      <c r="I57" s="181"/>
      <c r="J57" s="181">
        <f>'将来負担比率（分子）の構造'!K$51</f>
        <v>31889</v>
      </c>
      <c r="K57" s="181"/>
      <c r="L57" s="181"/>
      <c r="M57" s="181">
        <f>'将来負担比率（分子）の構造'!L$51</f>
        <v>31293</v>
      </c>
      <c r="N57" s="181"/>
      <c r="O57" s="181"/>
      <c r="P57" s="181">
        <f>'将来負担比率（分子）の構造'!M$51</f>
        <v>29097</v>
      </c>
    </row>
    <row r="58" spans="1:16" x14ac:dyDescent="0.2">
      <c r="A58" s="181" t="s">
        <v>40</v>
      </c>
      <c r="B58" s="181"/>
      <c r="C58" s="181"/>
      <c r="D58" s="181">
        <f>'将来負担比率（分子）の構造'!I$50</f>
        <v>22621</v>
      </c>
      <c r="E58" s="181"/>
      <c r="F58" s="181"/>
      <c r="G58" s="181">
        <f>'将来負担比率（分子）の構造'!J$50</f>
        <v>19292</v>
      </c>
      <c r="H58" s="181"/>
      <c r="I58" s="181"/>
      <c r="J58" s="181">
        <f>'将来負担比率（分子）の構造'!K$50</f>
        <v>22369</v>
      </c>
      <c r="K58" s="181"/>
      <c r="L58" s="181"/>
      <c r="M58" s="181">
        <f>'将来負担比率（分子）の構造'!L$50</f>
        <v>21857</v>
      </c>
      <c r="N58" s="181"/>
      <c r="O58" s="181"/>
      <c r="P58" s="181">
        <f>'将来負担比率（分子）の構造'!M$50</f>
        <v>22858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19</v>
      </c>
      <c r="C61" s="181"/>
      <c r="D61" s="181"/>
      <c r="E61" s="181">
        <f>'将来負担比率（分子）の構造'!J$46</f>
        <v>16</v>
      </c>
      <c r="F61" s="181"/>
      <c r="G61" s="181"/>
      <c r="H61" s="181">
        <f>'将来負担比率（分子）の構造'!K$46</f>
        <v>14</v>
      </c>
      <c r="I61" s="181"/>
      <c r="J61" s="181"/>
      <c r="K61" s="181">
        <f>'将来負担比率（分子）の構造'!L$46</f>
        <v>12</v>
      </c>
      <c r="L61" s="181"/>
      <c r="M61" s="181"/>
      <c r="N61" s="181">
        <f>'将来負担比率（分子）の構造'!M$46</f>
        <v>9</v>
      </c>
      <c r="O61" s="181"/>
      <c r="P61" s="181"/>
    </row>
    <row r="62" spans="1:16" x14ac:dyDescent="0.2">
      <c r="A62" s="181" t="s">
        <v>34</v>
      </c>
      <c r="B62" s="181">
        <f>'将来負担比率（分子）の構造'!I$45</f>
        <v>17844</v>
      </c>
      <c r="C62" s="181"/>
      <c r="D62" s="181"/>
      <c r="E62" s="181">
        <f>'将来負担比率（分子）の構造'!J$45</f>
        <v>17888</v>
      </c>
      <c r="F62" s="181"/>
      <c r="G62" s="181"/>
      <c r="H62" s="181">
        <f>'将来負担比率（分子）の構造'!K$45</f>
        <v>17230</v>
      </c>
      <c r="I62" s="181"/>
      <c r="J62" s="181"/>
      <c r="K62" s="181">
        <f>'将来負担比率（分子）の構造'!L$45</f>
        <v>17331</v>
      </c>
      <c r="L62" s="181"/>
      <c r="M62" s="181"/>
      <c r="N62" s="181">
        <f>'将来負担比率（分子）の構造'!M$45</f>
        <v>16526</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36368</v>
      </c>
      <c r="C64" s="181"/>
      <c r="D64" s="181"/>
      <c r="E64" s="181">
        <f>'将来負担比率（分子）の構造'!J$43</f>
        <v>37866</v>
      </c>
      <c r="F64" s="181"/>
      <c r="G64" s="181"/>
      <c r="H64" s="181">
        <f>'将来負担比率（分子）の構造'!K$43</f>
        <v>36673</v>
      </c>
      <c r="I64" s="181"/>
      <c r="J64" s="181"/>
      <c r="K64" s="181">
        <f>'将来負担比率（分子）の構造'!L$43</f>
        <v>34881</v>
      </c>
      <c r="L64" s="181"/>
      <c r="M64" s="181"/>
      <c r="N64" s="181">
        <f>'将来負担比率（分子）の構造'!M$43</f>
        <v>29416</v>
      </c>
      <c r="O64" s="181"/>
      <c r="P64" s="181"/>
    </row>
    <row r="65" spans="1:16" x14ac:dyDescent="0.2">
      <c r="A65" s="181" t="s">
        <v>31</v>
      </c>
      <c r="B65" s="181">
        <f>'将来負担比率（分子）の構造'!I$42</f>
        <v>11043</v>
      </c>
      <c r="C65" s="181"/>
      <c r="D65" s="181"/>
      <c r="E65" s="181">
        <f>'将来負担比率（分子）の構造'!J$42</f>
        <v>10763</v>
      </c>
      <c r="F65" s="181"/>
      <c r="G65" s="181"/>
      <c r="H65" s="181">
        <f>'将来負担比率（分子）の構造'!K$42</f>
        <v>10325</v>
      </c>
      <c r="I65" s="181"/>
      <c r="J65" s="181"/>
      <c r="K65" s="181">
        <f>'将来負担比率（分子）の構造'!L$42</f>
        <v>10094</v>
      </c>
      <c r="L65" s="181"/>
      <c r="M65" s="181"/>
      <c r="N65" s="181">
        <f>'将来負担比率（分子）の構造'!M$42</f>
        <v>8845</v>
      </c>
      <c r="O65" s="181"/>
      <c r="P65" s="181"/>
    </row>
    <row r="66" spans="1:16" x14ac:dyDescent="0.2">
      <c r="A66" s="181" t="s">
        <v>30</v>
      </c>
      <c r="B66" s="181">
        <f>'将来負担比率（分子）の構造'!I$41</f>
        <v>69832</v>
      </c>
      <c r="C66" s="181"/>
      <c r="D66" s="181"/>
      <c r="E66" s="181">
        <f>'将来負担比率（分子）の構造'!J$41</f>
        <v>77782</v>
      </c>
      <c r="F66" s="181"/>
      <c r="G66" s="181"/>
      <c r="H66" s="181">
        <f>'将来負担比率（分子）の構造'!K$41</f>
        <v>77260</v>
      </c>
      <c r="I66" s="181"/>
      <c r="J66" s="181"/>
      <c r="K66" s="181">
        <f>'将来負担比率（分子）の構造'!L$41</f>
        <v>79420</v>
      </c>
      <c r="L66" s="181"/>
      <c r="M66" s="181"/>
      <c r="N66" s="181">
        <f>'将来負担比率（分子）の構造'!M$41</f>
        <v>79493</v>
      </c>
      <c r="O66" s="181"/>
      <c r="P66" s="181"/>
    </row>
    <row r="67" spans="1:16" x14ac:dyDescent="0.2">
      <c r="A67" s="181" t="s">
        <v>74</v>
      </c>
      <c r="B67" s="181" t="e">
        <f>NA()</f>
        <v>#N/A</v>
      </c>
      <c r="C67" s="181">
        <f>IF(ISNUMBER('将来負担比率（分子）の構造'!I$53), IF('将来負担比率（分子）の構造'!I$53 &lt; 0, 0, '将来負担比率（分子）の構造'!I$53), NA())</f>
        <v>19113</v>
      </c>
      <c r="D67" s="181" t="e">
        <f>NA()</f>
        <v>#N/A</v>
      </c>
      <c r="E67" s="181" t="e">
        <f>NA()</f>
        <v>#N/A</v>
      </c>
      <c r="F67" s="181">
        <f>IF(ISNUMBER('将来負担比率（分子）の構造'!J$53), IF('将来負担比率（分子）の構造'!J$53 &lt; 0, 0, '将来負担比率（分子）の構造'!J$53), NA())</f>
        <v>33594</v>
      </c>
      <c r="G67" s="181" t="e">
        <f>NA()</f>
        <v>#N/A</v>
      </c>
      <c r="H67" s="181" t="e">
        <f>NA()</f>
        <v>#N/A</v>
      </c>
      <c r="I67" s="181">
        <f>IF(ISNUMBER('将来負担比率（分子）の構造'!K$53), IF('将来負担比率（分子）の構造'!K$53 &lt; 0, 0, '将来負担比率（分子）の構造'!K$53), NA())</f>
        <v>32543</v>
      </c>
      <c r="J67" s="181" t="e">
        <f>NA()</f>
        <v>#N/A</v>
      </c>
      <c r="K67" s="181" t="e">
        <f>NA()</f>
        <v>#N/A</v>
      </c>
      <c r="L67" s="181">
        <f>IF(ISNUMBER('将来負担比率（分子）の構造'!L$53), IF('将来負担比率（分子）の構造'!L$53 &lt; 0, 0, '将来負担比率（分子）の構造'!L$53), NA())</f>
        <v>37566</v>
      </c>
      <c r="M67" s="181" t="e">
        <f>NA()</f>
        <v>#N/A</v>
      </c>
      <c r="N67" s="181" t="e">
        <f>NA()</f>
        <v>#N/A</v>
      </c>
      <c r="O67" s="181">
        <f>IF(ISNUMBER('将来負担比率（分子）の構造'!M$53), IF('将来負担比率（分子）の構造'!M$53 &lt; 0, 0, '将来負担比率（分子）の構造'!M$53), NA())</f>
        <v>34021</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10011</v>
      </c>
      <c r="C72" s="185">
        <f>基金残高に係る経年分析!G55</f>
        <v>11281</v>
      </c>
      <c r="D72" s="185">
        <f>基金残高に係る経年分析!H55</f>
        <v>13630</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9112</v>
      </c>
      <c r="C74" s="185">
        <f>基金残高に係る経年分析!G57</f>
        <v>7892</v>
      </c>
      <c r="D74" s="185">
        <f>基金残高に係る経年分析!H57</f>
        <v>7203</v>
      </c>
    </row>
  </sheetData>
  <sheetProtection algorithmName="SHA-512" hashValue="Lp7UhGu2+7Anbb8J2fAd8/3sPiFMRQrZiDoMjvs2Ur5+3Zw2UiMs98NE/p17xwgKbXM09oyfYVxUSwtKWAZcYg==" saltValue="8dU9QCg7Ydjwy2sqFSTLmQ==" spinCount="100000" sheet="1" objects="1" scenarios="1"/>
  <customSheetViews>
    <customSheetView guid="{552484F9-3248-4093-9683-369B9CF9152F}"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227</v>
      </c>
      <c r="C5" s="747"/>
      <c r="D5" s="747"/>
      <c r="E5" s="747"/>
      <c r="F5" s="747"/>
      <c r="G5" s="747"/>
      <c r="H5" s="747"/>
      <c r="I5" s="747"/>
      <c r="J5" s="747"/>
      <c r="K5" s="747"/>
      <c r="L5" s="747"/>
      <c r="M5" s="747"/>
      <c r="N5" s="747"/>
      <c r="O5" s="747"/>
      <c r="P5" s="747"/>
      <c r="Q5" s="748"/>
      <c r="R5" s="735">
        <v>82067712</v>
      </c>
      <c r="S5" s="736"/>
      <c r="T5" s="736"/>
      <c r="U5" s="736"/>
      <c r="V5" s="736"/>
      <c r="W5" s="736"/>
      <c r="X5" s="736"/>
      <c r="Y5" s="779"/>
      <c r="Z5" s="797">
        <v>39.700000000000003</v>
      </c>
      <c r="AA5" s="797"/>
      <c r="AB5" s="797"/>
      <c r="AC5" s="797"/>
      <c r="AD5" s="798">
        <v>76026618</v>
      </c>
      <c r="AE5" s="798"/>
      <c r="AF5" s="798"/>
      <c r="AG5" s="798"/>
      <c r="AH5" s="798"/>
      <c r="AI5" s="798"/>
      <c r="AJ5" s="798"/>
      <c r="AK5" s="798"/>
      <c r="AL5" s="780">
        <v>86.2</v>
      </c>
      <c r="AM5" s="751"/>
      <c r="AN5" s="751"/>
      <c r="AO5" s="781"/>
      <c r="AP5" s="746" t="s">
        <v>228</v>
      </c>
      <c r="AQ5" s="747"/>
      <c r="AR5" s="747"/>
      <c r="AS5" s="747"/>
      <c r="AT5" s="747"/>
      <c r="AU5" s="747"/>
      <c r="AV5" s="747"/>
      <c r="AW5" s="747"/>
      <c r="AX5" s="747"/>
      <c r="AY5" s="747"/>
      <c r="AZ5" s="747"/>
      <c r="BA5" s="747"/>
      <c r="BB5" s="747"/>
      <c r="BC5" s="747"/>
      <c r="BD5" s="747"/>
      <c r="BE5" s="747"/>
      <c r="BF5" s="748"/>
      <c r="BG5" s="680">
        <v>73589068</v>
      </c>
      <c r="BH5" s="681"/>
      <c r="BI5" s="681"/>
      <c r="BJ5" s="681"/>
      <c r="BK5" s="681"/>
      <c r="BL5" s="681"/>
      <c r="BM5" s="681"/>
      <c r="BN5" s="682"/>
      <c r="BO5" s="713">
        <v>89.7</v>
      </c>
      <c r="BP5" s="713"/>
      <c r="BQ5" s="713"/>
      <c r="BR5" s="713"/>
      <c r="BS5" s="714">
        <v>388193</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2">
      <c r="B6" s="677" t="s">
        <v>232</v>
      </c>
      <c r="C6" s="678"/>
      <c r="D6" s="678"/>
      <c r="E6" s="678"/>
      <c r="F6" s="678"/>
      <c r="G6" s="678"/>
      <c r="H6" s="678"/>
      <c r="I6" s="678"/>
      <c r="J6" s="678"/>
      <c r="K6" s="678"/>
      <c r="L6" s="678"/>
      <c r="M6" s="678"/>
      <c r="N6" s="678"/>
      <c r="O6" s="678"/>
      <c r="P6" s="678"/>
      <c r="Q6" s="679"/>
      <c r="R6" s="680">
        <v>775607</v>
      </c>
      <c r="S6" s="681"/>
      <c r="T6" s="681"/>
      <c r="U6" s="681"/>
      <c r="V6" s="681"/>
      <c r="W6" s="681"/>
      <c r="X6" s="681"/>
      <c r="Y6" s="682"/>
      <c r="Z6" s="713">
        <v>0.4</v>
      </c>
      <c r="AA6" s="713"/>
      <c r="AB6" s="713"/>
      <c r="AC6" s="713"/>
      <c r="AD6" s="714">
        <v>775607</v>
      </c>
      <c r="AE6" s="714"/>
      <c r="AF6" s="714"/>
      <c r="AG6" s="714"/>
      <c r="AH6" s="714"/>
      <c r="AI6" s="714"/>
      <c r="AJ6" s="714"/>
      <c r="AK6" s="714"/>
      <c r="AL6" s="683">
        <v>0.9</v>
      </c>
      <c r="AM6" s="684"/>
      <c r="AN6" s="684"/>
      <c r="AO6" s="715"/>
      <c r="AP6" s="677" t="s">
        <v>233</v>
      </c>
      <c r="AQ6" s="678"/>
      <c r="AR6" s="678"/>
      <c r="AS6" s="678"/>
      <c r="AT6" s="678"/>
      <c r="AU6" s="678"/>
      <c r="AV6" s="678"/>
      <c r="AW6" s="678"/>
      <c r="AX6" s="678"/>
      <c r="AY6" s="678"/>
      <c r="AZ6" s="678"/>
      <c r="BA6" s="678"/>
      <c r="BB6" s="678"/>
      <c r="BC6" s="678"/>
      <c r="BD6" s="678"/>
      <c r="BE6" s="678"/>
      <c r="BF6" s="679"/>
      <c r="BG6" s="680">
        <v>73589068</v>
      </c>
      <c r="BH6" s="681"/>
      <c r="BI6" s="681"/>
      <c r="BJ6" s="681"/>
      <c r="BK6" s="681"/>
      <c r="BL6" s="681"/>
      <c r="BM6" s="681"/>
      <c r="BN6" s="682"/>
      <c r="BO6" s="713">
        <v>89.7</v>
      </c>
      <c r="BP6" s="713"/>
      <c r="BQ6" s="713"/>
      <c r="BR6" s="713"/>
      <c r="BS6" s="714">
        <v>388193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638724</v>
      </c>
      <c r="CS6" s="681"/>
      <c r="CT6" s="681"/>
      <c r="CU6" s="681"/>
      <c r="CV6" s="681"/>
      <c r="CW6" s="681"/>
      <c r="CX6" s="681"/>
      <c r="CY6" s="682"/>
      <c r="CZ6" s="780">
        <v>0.3</v>
      </c>
      <c r="DA6" s="751"/>
      <c r="DB6" s="751"/>
      <c r="DC6" s="783"/>
      <c r="DD6" s="686" t="s">
        <v>182</v>
      </c>
      <c r="DE6" s="681"/>
      <c r="DF6" s="681"/>
      <c r="DG6" s="681"/>
      <c r="DH6" s="681"/>
      <c r="DI6" s="681"/>
      <c r="DJ6" s="681"/>
      <c r="DK6" s="681"/>
      <c r="DL6" s="681"/>
      <c r="DM6" s="681"/>
      <c r="DN6" s="681"/>
      <c r="DO6" s="681"/>
      <c r="DP6" s="682"/>
      <c r="DQ6" s="686">
        <v>638724</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47876</v>
      </c>
      <c r="S7" s="681"/>
      <c r="T7" s="681"/>
      <c r="U7" s="681"/>
      <c r="V7" s="681"/>
      <c r="W7" s="681"/>
      <c r="X7" s="681"/>
      <c r="Y7" s="682"/>
      <c r="Z7" s="713">
        <v>0</v>
      </c>
      <c r="AA7" s="713"/>
      <c r="AB7" s="713"/>
      <c r="AC7" s="713"/>
      <c r="AD7" s="714">
        <v>47876</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38202179</v>
      </c>
      <c r="BH7" s="681"/>
      <c r="BI7" s="681"/>
      <c r="BJ7" s="681"/>
      <c r="BK7" s="681"/>
      <c r="BL7" s="681"/>
      <c r="BM7" s="681"/>
      <c r="BN7" s="682"/>
      <c r="BO7" s="713">
        <v>46.5</v>
      </c>
      <c r="BP7" s="713"/>
      <c r="BQ7" s="713"/>
      <c r="BR7" s="713"/>
      <c r="BS7" s="714">
        <v>388193</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63135793</v>
      </c>
      <c r="CS7" s="681"/>
      <c r="CT7" s="681"/>
      <c r="CU7" s="681"/>
      <c r="CV7" s="681"/>
      <c r="CW7" s="681"/>
      <c r="CX7" s="681"/>
      <c r="CY7" s="682"/>
      <c r="CZ7" s="713">
        <v>31.5</v>
      </c>
      <c r="DA7" s="713"/>
      <c r="DB7" s="713"/>
      <c r="DC7" s="713"/>
      <c r="DD7" s="686">
        <v>1551915</v>
      </c>
      <c r="DE7" s="681"/>
      <c r="DF7" s="681"/>
      <c r="DG7" s="681"/>
      <c r="DH7" s="681"/>
      <c r="DI7" s="681"/>
      <c r="DJ7" s="681"/>
      <c r="DK7" s="681"/>
      <c r="DL7" s="681"/>
      <c r="DM7" s="681"/>
      <c r="DN7" s="681"/>
      <c r="DO7" s="681"/>
      <c r="DP7" s="682"/>
      <c r="DQ7" s="686">
        <v>15748385</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404982</v>
      </c>
      <c r="S8" s="681"/>
      <c r="T8" s="681"/>
      <c r="U8" s="681"/>
      <c r="V8" s="681"/>
      <c r="W8" s="681"/>
      <c r="X8" s="681"/>
      <c r="Y8" s="682"/>
      <c r="Z8" s="713">
        <v>0.2</v>
      </c>
      <c r="AA8" s="713"/>
      <c r="AB8" s="713"/>
      <c r="AC8" s="713"/>
      <c r="AD8" s="714">
        <v>404982</v>
      </c>
      <c r="AE8" s="714"/>
      <c r="AF8" s="714"/>
      <c r="AG8" s="714"/>
      <c r="AH8" s="714"/>
      <c r="AI8" s="714"/>
      <c r="AJ8" s="714"/>
      <c r="AK8" s="714"/>
      <c r="AL8" s="683">
        <v>0.5</v>
      </c>
      <c r="AM8" s="684"/>
      <c r="AN8" s="684"/>
      <c r="AO8" s="715"/>
      <c r="AP8" s="677" t="s">
        <v>239</v>
      </c>
      <c r="AQ8" s="678"/>
      <c r="AR8" s="678"/>
      <c r="AS8" s="678"/>
      <c r="AT8" s="678"/>
      <c r="AU8" s="678"/>
      <c r="AV8" s="678"/>
      <c r="AW8" s="678"/>
      <c r="AX8" s="678"/>
      <c r="AY8" s="678"/>
      <c r="AZ8" s="678"/>
      <c r="BA8" s="678"/>
      <c r="BB8" s="678"/>
      <c r="BC8" s="678"/>
      <c r="BD8" s="678"/>
      <c r="BE8" s="678"/>
      <c r="BF8" s="679"/>
      <c r="BG8" s="680">
        <v>783400</v>
      </c>
      <c r="BH8" s="681"/>
      <c r="BI8" s="681"/>
      <c r="BJ8" s="681"/>
      <c r="BK8" s="681"/>
      <c r="BL8" s="681"/>
      <c r="BM8" s="681"/>
      <c r="BN8" s="682"/>
      <c r="BO8" s="713">
        <v>1</v>
      </c>
      <c r="BP8" s="713"/>
      <c r="BQ8" s="713"/>
      <c r="BR8" s="713"/>
      <c r="BS8" s="686" t="s">
        <v>182</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66872435</v>
      </c>
      <c r="CS8" s="681"/>
      <c r="CT8" s="681"/>
      <c r="CU8" s="681"/>
      <c r="CV8" s="681"/>
      <c r="CW8" s="681"/>
      <c r="CX8" s="681"/>
      <c r="CY8" s="682"/>
      <c r="CZ8" s="713">
        <v>33.299999999999997</v>
      </c>
      <c r="DA8" s="713"/>
      <c r="DB8" s="713"/>
      <c r="DC8" s="713"/>
      <c r="DD8" s="686">
        <v>1492421</v>
      </c>
      <c r="DE8" s="681"/>
      <c r="DF8" s="681"/>
      <c r="DG8" s="681"/>
      <c r="DH8" s="681"/>
      <c r="DI8" s="681"/>
      <c r="DJ8" s="681"/>
      <c r="DK8" s="681"/>
      <c r="DL8" s="681"/>
      <c r="DM8" s="681"/>
      <c r="DN8" s="681"/>
      <c r="DO8" s="681"/>
      <c r="DP8" s="682"/>
      <c r="DQ8" s="686">
        <v>31696309</v>
      </c>
      <c r="DR8" s="681"/>
      <c r="DS8" s="681"/>
      <c r="DT8" s="681"/>
      <c r="DU8" s="681"/>
      <c r="DV8" s="681"/>
      <c r="DW8" s="681"/>
      <c r="DX8" s="681"/>
      <c r="DY8" s="681"/>
      <c r="DZ8" s="681"/>
      <c r="EA8" s="681"/>
      <c r="EB8" s="681"/>
      <c r="EC8" s="727"/>
    </row>
    <row r="9" spans="2:143" ht="11.25" customHeight="1" x14ac:dyDescent="0.2">
      <c r="B9" s="677" t="s">
        <v>241</v>
      </c>
      <c r="C9" s="678"/>
      <c r="D9" s="678"/>
      <c r="E9" s="678"/>
      <c r="F9" s="678"/>
      <c r="G9" s="678"/>
      <c r="H9" s="678"/>
      <c r="I9" s="678"/>
      <c r="J9" s="678"/>
      <c r="K9" s="678"/>
      <c r="L9" s="678"/>
      <c r="M9" s="678"/>
      <c r="N9" s="678"/>
      <c r="O9" s="678"/>
      <c r="P9" s="678"/>
      <c r="Q9" s="679"/>
      <c r="R9" s="680">
        <v>480132</v>
      </c>
      <c r="S9" s="681"/>
      <c r="T9" s="681"/>
      <c r="U9" s="681"/>
      <c r="V9" s="681"/>
      <c r="W9" s="681"/>
      <c r="X9" s="681"/>
      <c r="Y9" s="682"/>
      <c r="Z9" s="713">
        <v>0.2</v>
      </c>
      <c r="AA9" s="713"/>
      <c r="AB9" s="713"/>
      <c r="AC9" s="713"/>
      <c r="AD9" s="714">
        <v>480132</v>
      </c>
      <c r="AE9" s="714"/>
      <c r="AF9" s="714"/>
      <c r="AG9" s="714"/>
      <c r="AH9" s="714"/>
      <c r="AI9" s="714"/>
      <c r="AJ9" s="714"/>
      <c r="AK9" s="714"/>
      <c r="AL9" s="683">
        <v>0.5</v>
      </c>
      <c r="AM9" s="684"/>
      <c r="AN9" s="684"/>
      <c r="AO9" s="715"/>
      <c r="AP9" s="677" t="s">
        <v>242</v>
      </c>
      <c r="AQ9" s="678"/>
      <c r="AR9" s="678"/>
      <c r="AS9" s="678"/>
      <c r="AT9" s="678"/>
      <c r="AU9" s="678"/>
      <c r="AV9" s="678"/>
      <c r="AW9" s="678"/>
      <c r="AX9" s="678"/>
      <c r="AY9" s="678"/>
      <c r="AZ9" s="678"/>
      <c r="BA9" s="678"/>
      <c r="BB9" s="678"/>
      <c r="BC9" s="678"/>
      <c r="BD9" s="678"/>
      <c r="BE9" s="678"/>
      <c r="BF9" s="679"/>
      <c r="BG9" s="680">
        <v>33593603</v>
      </c>
      <c r="BH9" s="681"/>
      <c r="BI9" s="681"/>
      <c r="BJ9" s="681"/>
      <c r="BK9" s="681"/>
      <c r="BL9" s="681"/>
      <c r="BM9" s="681"/>
      <c r="BN9" s="682"/>
      <c r="BO9" s="713">
        <v>40.9</v>
      </c>
      <c r="BP9" s="713"/>
      <c r="BQ9" s="713"/>
      <c r="BR9" s="713"/>
      <c r="BS9" s="686" t="s">
        <v>243</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16655097</v>
      </c>
      <c r="CS9" s="681"/>
      <c r="CT9" s="681"/>
      <c r="CU9" s="681"/>
      <c r="CV9" s="681"/>
      <c r="CW9" s="681"/>
      <c r="CX9" s="681"/>
      <c r="CY9" s="682"/>
      <c r="CZ9" s="713">
        <v>8.3000000000000007</v>
      </c>
      <c r="DA9" s="713"/>
      <c r="DB9" s="713"/>
      <c r="DC9" s="713"/>
      <c r="DD9" s="686">
        <v>1526145</v>
      </c>
      <c r="DE9" s="681"/>
      <c r="DF9" s="681"/>
      <c r="DG9" s="681"/>
      <c r="DH9" s="681"/>
      <c r="DI9" s="681"/>
      <c r="DJ9" s="681"/>
      <c r="DK9" s="681"/>
      <c r="DL9" s="681"/>
      <c r="DM9" s="681"/>
      <c r="DN9" s="681"/>
      <c r="DO9" s="681"/>
      <c r="DP9" s="682"/>
      <c r="DQ9" s="686">
        <v>11665600</v>
      </c>
      <c r="DR9" s="681"/>
      <c r="DS9" s="681"/>
      <c r="DT9" s="681"/>
      <c r="DU9" s="681"/>
      <c r="DV9" s="681"/>
      <c r="DW9" s="681"/>
      <c r="DX9" s="681"/>
      <c r="DY9" s="681"/>
      <c r="DZ9" s="681"/>
      <c r="EA9" s="681"/>
      <c r="EB9" s="681"/>
      <c r="EC9" s="727"/>
    </row>
    <row r="10" spans="2:143" ht="11.25" customHeight="1" x14ac:dyDescent="0.2">
      <c r="B10" s="677" t="s">
        <v>245</v>
      </c>
      <c r="C10" s="678"/>
      <c r="D10" s="678"/>
      <c r="E10" s="678"/>
      <c r="F10" s="678"/>
      <c r="G10" s="678"/>
      <c r="H10" s="678"/>
      <c r="I10" s="678"/>
      <c r="J10" s="678"/>
      <c r="K10" s="678"/>
      <c r="L10" s="678"/>
      <c r="M10" s="678"/>
      <c r="N10" s="678"/>
      <c r="O10" s="678"/>
      <c r="P10" s="678"/>
      <c r="Q10" s="679"/>
      <c r="R10" s="680" t="s">
        <v>182</v>
      </c>
      <c r="S10" s="681"/>
      <c r="T10" s="681"/>
      <c r="U10" s="681"/>
      <c r="V10" s="681"/>
      <c r="W10" s="681"/>
      <c r="X10" s="681"/>
      <c r="Y10" s="682"/>
      <c r="Z10" s="713" t="s">
        <v>182</v>
      </c>
      <c r="AA10" s="713"/>
      <c r="AB10" s="713"/>
      <c r="AC10" s="713"/>
      <c r="AD10" s="714" t="s">
        <v>182</v>
      </c>
      <c r="AE10" s="714"/>
      <c r="AF10" s="714"/>
      <c r="AG10" s="714"/>
      <c r="AH10" s="714"/>
      <c r="AI10" s="714"/>
      <c r="AJ10" s="714"/>
      <c r="AK10" s="714"/>
      <c r="AL10" s="683" t="s">
        <v>243</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1186219</v>
      </c>
      <c r="BH10" s="681"/>
      <c r="BI10" s="681"/>
      <c r="BJ10" s="681"/>
      <c r="BK10" s="681"/>
      <c r="BL10" s="681"/>
      <c r="BM10" s="681"/>
      <c r="BN10" s="682"/>
      <c r="BO10" s="713">
        <v>1.4</v>
      </c>
      <c r="BP10" s="713"/>
      <c r="BQ10" s="713"/>
      <c r="BR10" s="713"/>
      <c r="BS10" s="686" t="s">
        <v>182</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420688</v>
      </c>
      <c r="CS10" s="681"/>
      <c r="CT10" s="681"/>
      <c r="CU10" s="681"/>
      <c r="CV10" s="681"/>
      <c r="CW10" s="681"/>
      <c r="CX10" s="681"/>
      <c r="CY10" s="682"/>
      <c r="CZ10" s="713">
        <v>0.2</v>
      </c>
      <c r="DA10" s="713"/>
      <c r="DB10" s="713"/>
      <c r="DC10" s="713"/>
      <c r="DD10" s="686" t="s">
        <v>182</v>
      </c>
      <c r="DE10" s="681"/>
      <c r="DF10" s="681"/>
      <c r="DG10" s="681"/>
      <c r="DH10" s="681"/>
      <c r="DI10" s="681"/>
      <c r="DJ10" s="681"/>
      <c r="DK10" s="681"/>
      <c r="DL10" s="681"/>
      <c r="DM10" s="681"/>
      <c r="DN10" s="681"/>
      <c r="DO10" s="681"/>
      <c r="DP10" s="682"/>
      <c r="DQ10" s="686">
        <v>134058</v>
      </c>
      <c r="DR10" s="681"/>
      <c r="DS10" s="681"/>
      <c r="DT10" s="681"/>
      <c r="DU10" s="681"/>
      <c r="DV10" s="681"/>
      <c r="DW10" s="681"/>
      <c r="DX10" s="681"/>
      <c r="DY10" s="681"/>
      <c r="DZ10" s="681"/>
      <c r="EA10" s="681"/>
      <c r="EB10" s="681"/>
      <c r="EC10" s="727"/>
    </row>
    <row r="11" spans="2:143" ht="11.25" customHeight="1" x14ac:dyDescent="0.2">
      <c r="B11" s="677" t="s">
        <v>248</v>
      </c>
      <c r="C11" s="678"/>
      <c r="D11" s="678"/>
      <c r="E11" s="678"/>
      <c r="F11" s="678"/>
      <c r="G11" s="678"/>
      <c r="H11" s="678"/>
      <c r="I11" s="678"/>
      <c r="J11" s="678"/>
      <c r="K11" s="678"/>
      <c r="L11" s="678"/>
      <c r="M11" s="678"/>
      <c r="N11" s="678"/>
      <c r="O11" s="678"/>
      <c r="P11" s="678"/>
      <c r="Q11" s="679"/>
      <c r="R11" s="680">
        <v>8657259</v>
      </c>
      <c r="S11" s="681"/>
      <c r="T11" s="681"/>
      <c r="U11" s="681"/>
      <c r="V11" s="681"/>
      <c r="W11" s="681"/>
      <c r="X11" s="681"/>
      <c r="Y11" s="682"/>
      <c r="Z11" s="683">
        <v>4.2</v>
      </c>
      <c r="AA11" s="684"/>
      <c r="AB11" s="684"/>
      <c r="AC11" s="685"/>
      <c r="AD11" s="686">
        <v>8657259</v>
      </c>
      <c r="AE11" s="681"/>
      <c r="AF11" s="681"/>
      <c r="AG11" s="681"/>
      <c r="AH11" s="681"/>
      <c r="AI11" s="681"/>
      <c r="AJ11" s="681"/>
      <c r="AK11" s="682"/>
      <c r="AL11" s="683">
        <v>9.8000000000000007</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2638957</v>
      </c>
      <c r="BH11" s="681"/>
      <c r="BI11" s="681"/>
      <c r="BJ11" s="681"/>
      <c r="BK11" s="681"/>
      <c r="BL11" s="681"/>
      <c r="BM11" s="681"/>
      <c r="BN11" s="682"/>
      <c r="BO11" s="713">
        <v>3.2</v>
      </c>
      <c r="BP11" s="713"/>
      <c r="BQ11" s="713"/>
      <c r="BR11" s="713"/>
      <c r="BS11" s="686">
        <v>388193</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564486</v>
      </c>
      <c r="CS11" s="681"/>
      <c r="CT11" s="681"/>
      <c r="CU11" s="681"/>
      <c r="CV11" s="681"/>
      <c r="CW11" s="681"/>
      <c r="CX11" s="681"/>
      <c r="CY11" s="682"/>
      <c r="CZ11" s="713">
        <v>0.3</v>
      </c>
      <c r="DA11" s="713"/>
      <c r="DB11" s="713"/>
      <c r="DC11" s="713"/>
      <c r="DD11" s="686">
        <v>168249</v>
      </c>
      <c r="DE11" s="681"/>
      <c r="DF11" s="681"/>
      <c r="DG11" s="681"/>
      <c r="DH11" s="681"/>
      <c r="DI11" s="681"/>
      <c r="DJ11" s="681"/>
      <c r="DK11" s="681"/>
      <c r="DL11" s="681"/>
      <c r="DM11" s="681"/>
      <c r="DN11" s="681"/>
      <c r="DO11" s="681"/>
      <c r="DP11" s="682"/>
      <c r="DQ11" s="686">
        <v>379071</v>
      </c>
      <c r="DR11" s="681"/>
      <c r="DS11" s="681"/>
      <c r="DT11" s="681"/>
      <c r="DU11" s="681"/>
      <c r="DV11" s="681"/>
      <c r="DW11" s="681"/>
      <c r="DX11" s="681"/>
      <c r="DY11" s="681"/>
      <c r="DZ11" s="681"/>
      <c r="EA11" s="681"/>
      <c r="EB11" s="681"/>
      <c r="EC11" s="727"/>
    </row>
    <row r="12" spans="2:143" ht="11.25" customHeight="1" x14ac:dyDescent="0.2">
      <c r="B12" s="677" t="s">
        <v>251</v>
      </c>
      <c r="C12" s="678"/>
      <c r="D12" s="678"/>
      <c r="E12" s="678"/>
      <c r="F12" s="678"/>
      <c r="G12" s="678"/>
      <c r="H12" s="678"/>
      <c r="I12" s="678"/>
      <c r="J12" s="678"/>
      <c r="K12" s="678"/>
      <c r="L12" s="678"/>
      <c r="M12" s="678"/>
      <c r="N12" s="678"/>
      <c r="O12" s="678"/>
      <c r="P12" s="678"/>
      <c r="Q12" s="679"/>
      <c r="R12" s="680">
        <v>13677</v>
      </c>
      <c r="S12" s="681"/>
      <c r="T12" s="681"/>
      <c r="U12" s="681"/>
      <c r="V12" s="681"/>
      <c r="W12" s="681"/>
      <c r="X12" s="681"/>
      <c r="Y12" s="682"/>
      <c r="Z12" s="713">
        <v>0</v>
      </c>
      <c r="AA12" s="713"/>
      <c r="AB12" s="713"/>
      <c r="AC12" s="713"/>
      <c r="AD12" s="714">
        <v>13677</v>
      </c>
      <c r="AE12" s="714"/>
      <c r="AF12" s="714"/>
      <c r="AG12" s="714"/>
      <c r="AH12" s="714"/>
      <c r="AI12" s="714"/>
      <c r="AJ12" s="714"/>
      <c r="AK12" s="714"/>
      <c r="AL12" s="683">
        <v>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32509036</v>
      </c>
      <c r="BH12" s="681"/>
      <c r="BI12" s="681"/>
      <c r="BJ12" s="681"/>
      <c r="BK12" s="681"/>
      <c r="BL12" s="681"/>
      <c r="BM12" s="681"/>
      <c r="BN12" s="682"/>
      <c r="BO12" s="713">
        <v>39.6</v>
      </c>
      <c r="BP12" s="713"/>
      <c r="BQ12" s="713"/>
      <c r="BR12" s="713"/>
      <c r="BS12" s="686" t="s">
        <v>182</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3863778</v>
      </c>
      <c r="CS12" s="681"/>
      <c r="CT12" s="681"/>
      <c r="CU12" s="681"/>
      <c r="CV12" s="681"/>
      <c r="CW12" s="681"/>
      <c r="CX12" s="681"/>
      <c r="CY12" s="682"/>
      <c r="CZ12" s="713">
        <v>1.9</v>
      </c>
      <c r="DA12" s="713"/>
      <c r="DB12" s="713"/>
      <c r="DC12" s="713"/>
      <c r="DD12" s="686">
        <v>8324</v>
      </c>
      <c r="DE12" s="681"/>
      <c r="DF12" s="681"/>
      <c r="DG12" s="681"/>
      <c r="DH12" s="681"/>
      <c r="DI12" s="681"/>
      <c r="DJ12" s="681"/>
      <c r="DK12" s="681"/>
      <c r="DL12" s="681"/>
      <c r="DM12" s="681"/>
      <c r="DN12" s="681"/>
      <c r="DO12" s="681"/>
      <c r="DP12" s="682"/>
      <c r="DQ12" s="686">
        <v>2500181</v>
      </c>
      <c r="DR12" s="681"/>
      <c r="DS12" s="681"/>
      <c r="DT12" s="681"/>
      <c r="DU12" s="681"/>
      <c r="DV12" s="681"/>
      <c r="DW12" s="681"/>
      <c r="DX12" s="681"/>
      <c r="DY12" s="681"/>
      <c r="DZ12" s="681"/>
      <c r="EA12" s="681"/>
      <c r="EB12" s="681"/>
      <c r="EC12" s="727"/>
    </row>
    <row r="13" spans="2:143" ht="11.25" customHeight="1" x14ac:dyDescent="0.2">
      <c r="B13" s="677" t="s">
        <v>254</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713" t="s">
        <v>182</v>
      </c>
      <c r="AA13" s="713"/>
      <c r="AB13" s="713"/>
      <c r="AC13" s="713"/>
      <c r="AD13" s="714" t="s">
        <v>243</v>
      </c>
      <c r="AE13" s="714"/>
      <c r="AF13" s="714"/>
      <c r="AG13" s="714"/>
      <c r="AH13" s="714"/>
      <c r="AI13" s="714"/>
      <c r="AJ13" s="714"/>
      <c r="AK13" s="714"/>
      <c r="AL13" s="683" t="s">
        <v>182</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32417097</v>
      </c>
      <c r="BH13" s="681"/>
      <c r="BI13" s="681"/>
      <c r="BJ13" s="681"/>
      <c r="BK13" s="681"/>
      <c r="BL13" s="681"/>
      <c r="BM13" s="681"/>
      <c r="BN13" s="682"/>
      <c r="BO13" s="713">
        <v>39.5</v>
      </c>
      <c r="BP13" s="713"/>
      <c r="BQ13" s="713"/>
      <c r="BR13" s="713"/>
      <c r="BS13" s="686" t="s">
        <v>182</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18102357</v>
      </c>
      <c r="CS13" s="681"/>
      <c r="CT13" s="681"/>
      <c r="CU13" s="681"/>
      <c r="CV13" s="681"/>
      <c r="CW13" s="681"/>
      <c r="CX13" s="681"/>
      <c r="CY13" s="682"/>
      <c r="CZ13" s="713">
        <v>9</v>
      </c>
      <c r="DA13" s="713"/>
      <c r="DB13" s="713"/>
      <c r="DC13" s="713"/>
      <c r="DD13" s="686">
        <v>7065815</v>
      </c>
      <c r="DE13" s="681"/>
      <c r="DF13" s="681"/>
      <c r="DG13" s="681"/>
      <c r="DH13" s="681"/>
      <c r="DI13" s="681"/>
      <c r="DJ13" s="681"/>
      <c r="DK13" s="681"/>
      <c r="DL13" s="681"/>
      <c r="DM13" s="681"/>
      <c r="DN13" s="681"/>
      <c r="DO13" s="681"/>
      <c r="DP13" s="682"/>
      <c r="DQ13" s="686">
        <v>12477232</v>
      </c>
      <c r="DR13" s="681"/>
      <c r="DS13" s="681"/>
      <c r="DT13" s="681"/>
      <c r="DU13" s="681"/>
      <c r="DV13" s="681"/>
      <c r="DW13" s="681"/>
      <c r="DX13" s="681"/>
      <c r="DY13" s="681"/>
      <c r="DZ13" s="681"/>
      <c r="EA13" s="681"/>
      <c r="EB13" s="681"/>
      <c r="EC13" s="727"/>
    </row>
    <row r="14" spans="2:143" ht="11.25" customHeight="1" x14ac:dyDescent="0.2">
      <c r="B14" s="677" t="s">
        <v>257</v>
      </c>
      <c r="C14" s="678"/>
      <c r="D14" s="678"/>
      <c r="E14" s="678"/>
      <c r="F14" s="678"/>
      <c r="G14" s="678"/>
      <c r="H14" s="678"/>
      <c r="I14" s="678"/>
      <c r="J14" s="678"/>
      <c r="K14" s="678"/>
      <c r="L14" s="678"/>
      <c r="M14" s="678"/>
      <c r="N14" s="678"/>
      <c r="O14" s="678"/>
      <c r="P14" s="678"/>
      <c r="Q14" s="679"/>
      <c r="R14" s="680">
        <v>217</v>
      </c>
      <c r="S14" s="681"/>
      <c r="T14" s="681"/>
      <c r="U14" s="681"/>
      <c r="V14" s="681"/>
      <c r="W14" s="681"/>
      <c r="X14" s="681"/>
      <c r="Y14" s="682"/>
      <c r="Z14" s="713">
        <v>0</v>
      </c>
      <c r="AA14" s="713"/>
      <c r="AB14" s="713"/>
      <c r="AC14" s="713"/>
      <c r="AD14" s="714">
        <v>217</v>
      </c>
      <c r="AE14" s="714"/>
      <c r="AF14" s="714"/>
      <c r="AG14" s="714"/>
      <c r="AH14" s="714"/>
      <c r="AI14" s="714"/>
      <c r="AJ14" s="714"/>
      <c r="AK14" s="714"/>
      <c r="AL14" s="683">
        <v>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525238</v>
      </c>
      <c r="BH14" s="681"/>
      <c r="BI14" s="681"/>
      <c r="BJ14" s="681"/>
      <c r="BK14" s="681"/>
      <c r="BL14" s="681"/>
      <c r="BM14" s="681"/>
      <c r="BN14" s="682"/>
      <c r="BO14" s="713">
        <v>0.6</v>
      </c>
      <c r="BP14" s="713"/>
      <c r="BQ14" s="713"/>
      <c r="BR14" s="713"/>
      <c r="BS14" s="686" t="s">
        <v>243</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6062561</v>
      </c>
      <c r="CS14" s="681"/>
      <c r="CT14" s="681"/>
      <c r="CU14" s="681"/>
      <c r="CV14" s="681"/>
      <c r="CW14" s="681"/>
      <c r="CX14" s="681"/>
      <c r="CY14" s="682"/>
      <c r="CZ14" s="713">
        <v>3</v>
      </c>
      <c r="DA14" s="713"/>
      <c r="DB14" s="713"/>
      <c r="DC14" s="713"/>
      <c r="DD14" s="686">
        <v>1040315</v>
      </c>
      <c r="DE14" s="681"/>
      <c r="DF14" s="681"/>
      <c r="DG14" s="681"/>
      <c r="DH14" s="681"/>
      <c r="DI14" s="681"/>
      <c r="DJ14" s="681"/>
      <c r="DK14" s="681"/>
      <c r="DL14" s="681"/>
      <c r="DM14" s="681"/>
      <c r="DN14" s="681"/>
      <c r="DO14" s="681"/>
      <c r="DP14" s="682"/>
      <c r="DQ14" s="686">
        <v>5434861</v>
      </c>
      <c r="DR14" s="681"/>
      <c r="DS14" s="681"/>
      <c r="DT14" s="681"/>
      <c r="DU14" s="681"/>
      <c r="DV14" s="681"/>
      <c r="DW14" s="681"/>
      <c r="DX14" s="681"/>
      <c r="DY14" s="681"/>
      <c r="DZ14" s="681"/>
      <c r="EA14" s="681"/>
      <c r="EB14" s="681"/>
      <c r="EC14" s="727"/>
    </row>
    <row r="15" spans="2:143" ht="11.25" customHeight="1" x14ac:dyDescent="0.2">
      <c r="B15" s="677" t="s">
        <v>260</v>
      </c>
      <c r="C15" s="678"/>
      <c r="D15" s="678"/>
      <c r="E15" s="678"/>
      <c r="F15" s="678"/>
      <c r="G15" s="678"/>
      <c r="H15" s="678"/>
      <c r="I15" s="678"/>
      <c r="J15" s="678"/>
      <c r="K15" s="678"/>
      <c r="L15" s="678"/>
      <c r="M15" s="678"/>
      <c r="N15" s="678"/>
      <c r="O15" s="678"/>
      <c r="P15" s="678"/>
      <c r="Q15" s="679"/>
      <c r="R15" s="680" t="s">
        <v>182</v>
      </c>
      <c r="S15" s="681"/>
      <c r="T15" s="681"/>
      <c r="U15" s="681"/>
      <c r="V15" s="681"/>
      <c r="W15" s="681"/>
      <c r="X15" s="681"/>
      <c r="Y15" s="682"/>
      <c r="Z15" s="713" t="s">
        <v>182</v>
      </c>
      <c r="AA15" s="713"/>
      <c r="AB15" s="713"/>
      <c r="AC15" s="713"/>
      <c r="AD15" s="714" t="s">
        <v>182</v>
      </c>
      <c r="AE15" s="714"/>
      <c r="AF15" s="714"/>
      <c r="AG15" s="714"/>
      <c r="AH15" s="714"/>
      <c r="AI15" s="714"/>
      <c r="AJ15" s="714"/>
      <c r="AK15" s="714"/>
      <c r="AL15" s="683" t="s">
        <v>243</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2348343</v>
      </c>
      <c r="BH15" s="681"/>
      <c r="BI15" s="681"/>
      <c r="BJ15" s="681"/>
      <c r="BK15" s="681"/>
      <c r="BL15" s="681"/>
      <c r="BM15" s="681"/>
      <c r="BN15" s="682"/>
      <c r="BO15" s="713">
        <v>2.9</v>
      </c>
      <c r="BP15" s="713"/>
      <c r="BQ15" s="713"/>
      <c r="BR15" s="713"/>
      <c r="BS15" s="686" t="s">
        <v>243</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15296450</v>
      </c>
      <c r="CS15" s="681"/>
      <c r="CT15" s="681"/>
      <c r="CU15" s="681"/>
      <c r="CV15" s="681"/>
      <c r="CW15" s="681"/>
      <c r="CX15" s="681"/>
      <c r="CY15" s="682"/>
      <c r="CZ15" s="713">
        <v>7.6</v>
      </c>
      <c r="DA15" s="713"/>
      <c r="DB15" s="713"/>
      <c r="DC15" s="713"/>
      <c r="DD15" s="686">
        <v>1608129</v>
      </c>
      <c r="DE15" s="681"/>
      <c r="DF15" s="681"/>
      <c r="DG15" s="681"/>
      <c r="DH15" s="681"/>
      <c r="DI15" s="681"/>
      <c r="DJ15" s="681"/>
      <c r="DK15" s="681"/>
      <c r="DL15" s="681"/>
      <c r="DM15" s="681"/>
      <c r="DN15" s="681"/>
      <c r="DO15" s="681"/>
      <c r="DP15" s="682"/>
      <c r="DQ15" s="686">
        <v>10963990</v>
      </c>
      <c r="DR15" s="681"/>
      <c r="DS15" s="681"/>
      <c r="DT15" s="681"/>
      <c r="DU15" s="681"/>
      <c r="DV15" s="681"/>
      <c r="DW15" s="681"/>
      <c r="DX15" s="681"/>
      <c r="DY15" s="681"/>
      <c r="DZ15" s="681"/>
      <c r="EA15" s="681"/>
      <c r="EB15" s="681"/>
      <c r="EC15" s="727"/>
    </row>
    <row r="16" spans="2:143" ht="11.25" customHeight="1" x14ac:dyDescent="0.2">
      <c r="B16" s="677" t="s">
        <v>263</v>
      </c>
      <c r="C16" s="678"/>
      <c r="D16" s="678"/>
      <c r="E16" s="678"/>
      <c r="F16" s="678"/>
      <c r="G16" s="678"/>
      <c r="H16" s="678"/>
      <c r="I16" s="678"/>
      <c r="J16" s="678"/>
      <c r="K16" s="678"/>
      <c r="L16" s="678"/>
      <c r="M16" s="678"/>
      <c r="N16" s="678"/>
      <c r="O16" s="678"/>
      <c r="P16" s="678"/>
      <c r="Q16" s="679"/>
      <c r="R16" s="680">
        <v>135773</v>
      </c>
      <c r="S16" s="681"/>
      <c r="T16" s="681"/>
      <c r="U16" s="681"/>
      <c r="V16" s="681"/>
      <c r="W16" s="681"/>
      <c r="X16" s="681"/>
      <c r="Y16" s="682"/>
      <c r="Z16" s="713">
        <v>0.1</v>
      </c>
      <c r="AA16" s="713"/>
      <c r="AB16" s="713"/>
      <c r="AC16" s="713"/>
      <c r="AD16" s="714">
        <v>135773</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182</v>
      </c>
      <c r="BH16" s="681"/>
      <c r="BI16" s="681"/>
      <c r="BJ16" s="681"/>
      <c r="BK16" s="681"/>
      <c r="BL16" s="681"/>
      <c r="BM16" s="681"/>
      <c r="BN16" s="682"/>
      <c r="BO16" s="713" t="s">
        <v>182</v>
      </c>
      <c r="BP16" s="713"/>
      <c r="BQ16" s="713"/>
      <c r="BR16" s="713"/>
      <c r="BS16" s="686" t="s">
        <v>182</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66751</v>
      </c>
      <c r="CS16" s="681"/>
      <c r="CT16" s="681"/>
      <c r="CU16" s="681"/>
      <c r="CV16" s="681"/>
      <c r="CW16" s="681"/>
      <c r="CX16" s="681"/>
      <c r="CY16" s="682"/>
      <c r="CZ16" s="713">
        <v>0</v>
      </c>
      <c r="DA16" s="713"/>
      <c r="DB16" s="713"/>
      <c r="DC16" s="713"/>
      <c r="DD16" s="686" t="s">
        <v>182</v>
      </c>
      <c r="DE16" s="681"/>
      <c r="DF16" s="681"/>
      <c r="DG16" s="681"/>
      <c r="DH16" s="681"/>
      <c r="DI16" s="681"/>
      <c r="DJ16" s="681"/>
      <c r="DK16" s="681"/>
      <c r="DL16" s="681"/>
      <c r="DM16" s="681"/>
      <c r="DN16" s="681"/>
      <c r="DO16" s="681"/>
      <c r="DP16" s="682"/>
      <c r="DQ16" s="686" t="s">
        <v>182</v>
      </c>
      <c r="DR16" s="681"/>
      <c r="DS16" s="681"/>
      <c r="DT16" s="681"/>
      <c r="DU16" s="681"/>
      <c r="DV16" s="681"/>
      <c r="DW16" s="681"/>
      <c r="DX16" s="681"/>
      <c r="DY16" s="681"/>
      <c r="DZ16" s="681"/>
      <c r="EA16" s="681"/>
      <c r="EB16" s="681"/>
      <c r="EC16" s="727"/>
    </row>
    <row r="17" spans="2:133" ht="11.25" customHeight="1" x14ac:dyDescent="0.2">
      <c r="B17" s="677" t="s">
        <v>266</v>
      </c>
      <c r="C17" s="678"/>
      <c r="D17" s="678"/>
      <c r="E17" s="678"/>
      <c r="F17" s="678"/>
      <c r="G17" s="678"/>
      <c r="H17" s="678"/>
      <c r="I17" s="678"/>
      <c r="J17" s="678"/>
      <c r="K17" s="678"/>
      <c r="L17" s="678"/>
      <c r="M17" s="678"/>
      <c r="N17" s="678"/>
      <c r="O17" s="678"/>
      <c r="P17" s="678"/>
      <c r="Q17" s="679"/>
      <c r="R17" s="680">
        <v>481152</v>
      </c>
      <c r="S17" s="681"/>
      <c r="T17" s="681"/>
      <c r="U17" s="681"/>
      <c r="V17" s="681"/>
      <c r="W17" s="681"/>
      <c r="X17" s="681"/>
      <c r="Y17" s="682"/>
      <c r="Z17" s="713">
        <v>0.2</v>
      </c>
      <c r="AA17" s="713"/>
      <c r="AB17" s="713"/>
      <c r="AC17" s="713"/>
      <c r="AD17" s="714">
        <v>481152</v>
      </c>
      <c r="AE17" s="714"/>
      <c r="AF17" s="714"/>
      <c r="AG17" s="714"/>
      <c r="AH17" s="714"/>
      <c r="AI17" s="714"/>
      <c r="AJ17" s="714"/>
      <c r="AK17" s="714"/>
      <c r="AL17" s="683">
        <v>0.5</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v>4272</v>
      </c>
      <c r="BH17" s="681"/>
      <c r="BI17" s="681"/>
      <c r="BJ17" s="681"/>
      <c r="BK17" s="681"/>
      <c r="BL17" s="681"/>
      <c r="BM17" s="681"/>
      <c r="BN17" s="682"/>
      <c r="BO17" s="713">
        <v>0</v>
      </c>
      <c r="BP17" s="713"/>
      <c r="BQ17" s="713"/>
      <c r="BR17" s="713"/>
      <c r="BS17" s="686" t="s">
        <v>182</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9037907</v>
      </c>
      <c r="CS17" s="681"/>
      <c r="CT17" s="681"/>
      <c r="CU17" s="681"/>
      <c r="CV17" s="681"/>
      <c r="CW17" s="681"/>
      <c r="CX17" s="681"/>
      <c r="CY17" s="682"/>
      <c r="CZ17" s="713">
        <v>4.5</v>
      </c>
      <c r="DA17" s="713"/>
      <c r="DB17" s="713"/>
      <c r="DC17" s="713"/>
      <c r="DD17" s="686" t="s">
        <v>182</v>
      </c>
      <c r="DE17" s="681"/>
      <c r="DF17" s="681"/>
      <c r="DG17" s="681"/>
      <c r="DH17" s="681"/>
      <c r="DI17" s="681"/>
      <c r="DJ17" s="681"/>
      <c r="DK17" s="681"/>
      <c r="DL17" s="681"/>
      <c r="DM17" s="681"/>
      <c r="DN17" s="681"/>
      <c r="DO17" s="681"/>
      <c r="DP17" s="682"/>
      <c r="DQ17" s="686">
        <v>9037907</v>
      </c>
      <c r="DR17" s="681"/>
      <c r="DS17" s="681"/>
      <c r="DT17" s="681"/>
      <c r="DU17" s="681"/>
      <c r="DV17" s="681"/>
      <c r="DW17" s="681"/>
      <c r="DX17" s="681"/>
      <c r="DY17" s="681"/>
      <c r="DZ17" s="681"/>
      <c r="EA17" s="681"/>
      <c r="EB17" s="681"/>
      <c r="EC17" s="727"/>
    </row>
    <row r="18" spans="2:133" ht="11.25" customHeight="1" x14ac:dyDescent="0.2">
      <c r="B18" s="677" t="s">
        <v>269</v>
      </c>
      <c r="C18" s="678"/>
      <c r="D18" s="678"/>
      <c r="E18" s="678"/>
      <c r="F18" s="678"/>
      <c r="G18" s="678"/>
      <c r="H18" s="678"/>
      <c r="I18" s="678"/>
      <c r="J18" s="678"/>
      <c r="K18" s="678"/>
      <c r="L18" s="678"/>
      <c r="M18" s="678"/>
      <c r="N18" s="678"/>
      <c r="O18" s="678"/>
      <c r="P18" s="678"/>
      <c r="Q18" s="679"/>
      <c r="R18" s="680">
        <v>538425</v>
      </c>
      <c r="S18" s="681"/>
      <c r="T18" s="681"/>
      <c r="U18" s="681"/>
      <c r="V18" s="681"/>
      <c r="W18" s="681"/>
      <c r="X18" s="681"/>
      <c r="Y18" s="682"/>
      <c r="Z18" s="713">
        <v>0.3</v>
      </c>
      <c r="AA18" s="713"/>
      <c r="AB18" s="713"/>
      <c r="AC18" s="713"/>
      <c r="AD18" s="714">
        <v>538425</v>
      </c>
      <c r="AE18" s="714"/>
      <c r="AF18" s="714"/>
      <c r="AG18" s="714"/>
      <c r="AH18" s="714"/>
      <c r="AI18" s="714"/>
      <c r="AJ18" s="714"/>
      <c r="AK18" s="714"/>
      <c r="AL18" s="683">
        <v>0.6</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182</v>
      </c>
      <c r="BH18" s="681"/>
      <c r="BI18" s="681"/>
      <c r="BJ18" s="681"/>
      <c r="BK18" s="681"/>
      <c r="BL18" s="681"/>
      <c r="BM18" s="681"/>
      <c r="BN18" s="682"/>
      <c r="BO18" s="713" t="s">
        <v>182</v>
      </c>
      <c r="BP18" s="713"/>
      <c r="BQ18" s="713"/>
      <c r="BR18" s="713"/>
      <c r="BS18" s="686" t="s">
        <v>182</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182</v>
      </c>
      <c r="CS18" s="681"/>
      <c r="CT18" s="681"/>
      <c r="CU18" s="681"/>
      <c r="CV18" s="681"/>
      <c r="CW18" s="681"/>
      <c r="CX18" s="681"/>
      <c r="CY18" s="682"/>
      <c r="CZ18" s="713" t="s">
        <v>182</v>
      </c>
      <c r="DA18" s="713"/>
      <c r="DB18" s="713"/>
      <c r="DC18" s="713"/>
      <c r="DD18" s="686" t="s">
        <v>182</v>
      </c>
      <c r="DE18" s="681"/>
      <c r="DF18" s="681"/>
      <c r="DG18" s="681"/>
      <c r="DH18" s="681"/>
      <c r="DI18" s="681"/>
      <c r="DJ18" s="681"/>
      <c r="DK18" s="681"/>
      <c r="DL18" s="681"/>
      <c r="DM18" s="681"/>
      <c r="DN18" s="681"/>
      <c r="DO18" s="681"/>
      <c r="DP18" s="682"/>
      <c r="DQ18" s="686" t="s">
        <v>182</v>
      </c>
      <c r="DR18" s="681"/>
      <c r="DS18" s="681"/>
      <c r="DT18" s="681"/>
      <c r="DU18" s="681"/>
      <c r="DV18" s="681"/>
      <c r="DW18" s="681"/>
      <c r="DX18" s="681"/>
      <c r="DY18" s="681"/>
      <c r="DZ18" s="681"/>
      <c r="EA18" s="681"/>
      <c r="EB18" s="681"/>
      <c r="EC18" s="727"/>
    </row>
    <row r="19" spans="2:133" ht="11.25" customHeight="1" x14ac:dyDescent="0.2">
      <c r="B19" s="677" t="s">
        <v>272</v>
      </c>
      <c r="C19" s="678"/>
      <c r="D19" s="678"/>
      <c r="E19" s="678"/>
      <c r="F19" s="678"/>
      <c r="G19" s="678"/>
      <c r="H19" s="678"/>
      <c r="I19" s="678"/>
      <c r="J19" s="678"/>
      <c r="K19" s="678"/>
      <c r="L19" s="678"/>
      <c r="M19" s="678"/>
      <c r="N19" s="678"/>
      <c r="O19" s="678"/>
      <c r="P19" s="678"/>
      <c r="Q19" s="679"/>
      <c r="R19" s="680">
        <v>460704</v>
      </c>
      <c r="S19" s="681"/>
      <c r="T19" s="681"/>
      <c r="U19" s="681"/>
      <c r="V19" s="681"/>
      <c r="W19" s="681"/>
      <c r="X19" s="681"/>
      <c r="Y19" s="682"/>
      <c r="Z19" s="713">
        <v>0.2</v>
      </c>
      <c r="AA19" s="713"/>
      <c r="AB19" s="713"/>
      <c r="AC19" s="713"/>
      <c r="AD19" s="714">
        <v>460704</v>
      </c>
      <c r="AE19" s="714"/>
      <c r="AF19" s="714"/>
      <c r="AG19" s="714"/>
      <c r="AH19" s="714"/>
      <c r="AI19" s="714"/>
      <c r="AJ19" s="714"/>
      <c r="AK19" s="714"/>
      <c r="AL19" s="683">
        <v>0.5</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8478644</v>
      </c>
      <c r="BH19" s="681"/>
      <c r="BI19" s="681"/>
      <c r="BJ19" s="681"/>
      <c r="BK19" s="681"/>
      <c r="BL19" s="681"/>
      <c r="BM19" s="681"/>
      <c r="BN19" s="682"/>
      <c r="BO19" s="713">
        <v>10.3</v>
      </c>
      <c r="BP19" s="713"/>
      <c r="BQ19" s="713"/>
      <c r="BR19" s="713"/>
      <c r="BS19" s="686" t="s">
        <v>182</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182</v>
      </c>
      <c r="CS19" s="681"/>
      <c r="CT19" s="681"/>
      <c r="CU19" s="681"/>
      <c r="CV19" s="681"/>
      <c r="CW19" s="681"/>
      <c r="CX19" s="681"/>
      <c r="CY19" s="682"/>
      <c r="CZ19" s="713" t="s">
        <v>182</v>
      </c>
      <c r="DA19" s="713"/>
      <c r="DB19" s="713"/>
      <c r="DC19" s="713"/>
      <c r="DD19" s="686" t="s">
        <v>182</v>
      </c>
      <c r="DE19" s="681"/>
      <c r="DF19" s="681"/>
      <c r="DG19" s="681"/>
      <c r="DH19" s="681"/>
      <c r="DI19" s="681"/>
      <c r="DJ19" s="681"/>
      <c r="DK19" s="681"/>
      <c r="DL19" s="681"/>
      <c r="DM19" s="681"/>
      <c r="DN19" s="681"/>
      <c r="DO19" s="681"/>
      <c r="DP19" s="682"/>
      <c r="DQ19" s="686" t="s">
        <v>243</v>
      </c>
      <c r="DR19" s="681"/>
      <c r="DS19" s="681"/>
      <c r="DT19" s="681"/>
      <c r="DU19" s="681"/>
      <c r="DV19" s="681"/>
      <c r="DW19" s="681"/>
      <c r="DX19" s="681"/>
      <c r="DY19" s="681"/>
      <c r="DZ19" s="681"/>
      <c r="EA19" s="681"/>
      <c r="EB19" s="681"/>
      <c r="EC19" s="727"/>
    </row>
    <row r="20" spans="2:133" ht="11.25" customHeight="1" x14ac:dyDescent="0.2">
      <c r="B20" s="677" t="s">
        <v>275</v>
      </c>
      <c r="C20" s="678"/>
      <c r="D20" s="678"/>
      <c r="E20" s="678"/>
      <c r="F20" s="678"/>
      <c r="G20" s="678"/>
      <c r="H20" s="678"/>
      <c r="I20" s="678"/>
      <c r="J20" s="678"/>
      <c r="K20" s="678"/>
      <c r="L20" s="678"/>
      <c r="M20" s="678"/>
      <c r="N20" s="678"/>
      <c r="O20" s="678"/>
      <c r="P20" s="678"/>
      <c r="Q20" s="679"/>
      <c r="R20" s="680">
        <v>64988</v>
      </c>
      <c r="S20" s="681"/>
      <c r="T20" s="681"/>
      <c r="U20" s="681"/>
      <c r="V20" s="681"/>
      <c r="W20" s="681"/>
      <c r="X20" s="681"/>
      <c r="Y20" s="682"/>
      <c r="Z20" s="713">
        <v>0</v>
      </c>
      <c r="AA20" s="713"/>
      <c r="AB20" s="713"/>
      <c r="AC20" s="713"/>
      <c r="AD20" s="714">
        <v>64988</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8478644</v>
      </c>
      <c r="BH20" s="681"/>
      <c r="BI20" s="681"/>
      <c r="BJ20" s="681"/>
      <c r="BK20" s="681"/>
      <c r="BL20" s="681"/>
      <c r="BM20" s="681"/>
      <c r="BN20" s="682"/>
      <c r="BO20" s="713">
        <v>10.3</v>
      </c>
      <c r="BP20" s="713"/>
      <c r="BQ20" s="713"/>
      <c r="BR20" s="713"/>
      <c r="BS20" s="686" t="s">
        <v>243</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200717027</v>
      </c>
      <c r="CS20" s="681"/>
      <c r="CT20" s="681"/>
      <c r="CU20" s="681"/>
      <c r="CV20" s="681"/>
      <c r="CW20" s="681"/>
      <c r="CX20" s="681"/>
      <c r="CY20" s="682"/>
      <c r="CZ20" s="713">
        <v>100</v>
      </c>
      <c r="DA20" s="713"/>
      <c r="DB20" s="713"/>
      <c r="DC20" s="713"/>
      <c r="DD20" s="686">
        <v>14461313</v>
      </c>
      <c r="DE20" s="681"/>
      <c r="DF20" s="681"/>
      <c r="DG20" s="681"/>
      <c r="DH20" s="681"/>
      <c r="DI20" s="681"/>
      <c r="DJ20" s="681"/>
      <c r="DK20" s="681"/>
      <c r="DL20" s="681"/>
      <c r="DM20" s="681"/>
      <c r="DN20" s="681"/>
      <c r="DO20" s="681"/>
      <c r="DP20" s="682"/>
      <c r="DQ20" s="686">
        <v>100676318</v>
      </c>
      <c r="DR20" s="681"/>
      <c r="DS20" s="681"/>
      <c r="DT20" s="681"/>
      <c r="DU20" s="681"/>
      <c r="DV20" s="681"/>
      <c r="DW20" s="681"/>
      <c r="DX20" s="681"/>
      <c r="DY20" s="681"/>
      <c r="DZ20" s="681"/>
      <c r="EA20" s="681"/>
      <c r="EB20" s="681"/>
      <c r="EC20" s="727"/>
    </row>
    <row r="21" spans="2:133" ht="11.25" customHeight="1" x14ac:dyDescent="0.2">
      <c r="B21" s="677" t="s">
        <v>278</v>
      </c>
      <c r="C21" s="678"/>
      <c r="D21" s="678"/>
      <c r="E21" s="678"/>
      <c r="F21" s="678"/>
      <c r="G21" s="678"/>
      <c r="H21" s="678"/>
      <c r="I21" s="678"/>
      <c r="J21" s="678"/>
      <c r="K21" s="678"/>
      <c r="L21" s="678"/>
      <c r="M21" s="678"/>
      <c r="N21" s="678"/>
      <c r="O21" s="678"/>
      <c r="P21" s="678"/>
      <c r="Q21" s="679"/>
      <c r="R21" s="680">
        <v>12733</v>
      </c>
      <c r="S21" s="681"/>
      <c r="T21" s="681"/>
      <c r="U21" s="681"/>
      <c r="V21" s="681"/>
      <c r="W21" s="681"/>
      <c r="X21" s="681"/>
      <c r="Y21" s="682"/>
      <c r="Z21" s="713">
        <v>0</v>
      </c>
      <c r="AA21" s="713"/>
      <c r="AB21" s="713"/>
      <c r="AC21" s="713"/>
      <c r="AD21" s="714">
        <v>12733</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7151</v>
      </c>
      <c r="BH21" s="681"/>
      <c r="BI21" s="681"/>
      <c r="BJ21" s="681"/>
      <c r="BK21" s="681"/>
      <c r="BL21" s="681"/>
      <c r="BM21" s="681"/>
      <c r="BN21" s="682"/>
      <c r="BO21" s="713">
        <v>0</v>
      </c>
      <c r="BP21" s="713"/>
      <c r="BQ21" s="713"/>
      <c r="BR21" s="713"/>
      <c r="BS21" s="686" t="s">
        <v>182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280</v>
      </c>
      <c r="C22" s="678"/>
      <c r="D22" s="678"/>
      <c r="E22" s="678"/>
      <c r="F22" s="678"/>
      <c r="G22" s="678"/>
      <c r="H22" s="678"/>
      <c r="I22" s="678"/>
      <c r="J22" s="678"/>
      <c r="K22" s="678"/>
      <c r="L22" s="678"/>
      <c r="M22" s="678"/>
      <c r="N22" s="678"/>
      <c r="O22" s="678"/>
      <c r="P22" s="678"/>
      <c r="Q22" s="679"/>
      <c r="R22" s="680">
        <v>46907</v>
      </c>
      <c r="S22" s="681"/>
      <c r="T22" s="681"/>
      <c r="U22" s="681"/>
      <c r="V22" s="681"/>
      <c r="W22" s="681"/>
      <c r="X22" s="681"/>
      <c r="Y22" s="682"/>
      <c r="Z22" s="713">
        <v>0</v>
      </c>
      <c r="AA22" s="713"/>
      <c r="AB22" s="713"/>
      <c r="AC22" s="713"/>
      <c r="AD22" s="714" t="s">
        <v>182</v>
      </c>
      <c r="AE22" s="714"/>
      <c r="AF22" s="714"/>
      <c r="AG22" s="714"/>
      <c r="AH22" s="714"/>
      <c r="AI22" s="714"/>
      <c r="AJ22" s="714"/>
      <c r="AK22" s="714"/>
      <c r="AL22" s="683" t="s">
        <v>182</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v>2430399</v>
      </c>
      <c r="BH22" s="681"/>
      <c r="BI22" s="681"/>
      <c r="BJ22" s="681"/>
      <c r="BK22" s="681"/>
      <c r="BL22" s="681"/>
      <c r="BM22" s="681"/>
      <c r="BN22" s="682"/>
      <c r="BO22" s="713">
        <v>3</v>
      </c>
      <c r="BP22" s="713"/>
      <c r="BQ22" s="713"/>
      <c r="BR22" s="713"/>
      <c r="BS22" s="686" t="s">
        <v>182</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283</v>
      </c>
      <c r="C23" s="678"/>
      <c r="D23" s="678"/>
      <c r="E23" s="678"/>
      <c r="F23" s="678"/>
      <c r="G23" s="678"/>
      <c r="H23" s="678"/>
      <c r="I23" s="678"/>
      <c r="J23" s="678"/>
      <c r="K23" s="678"/>
      <c r="L23" s="678"/>
      <c r="M23" s="678"/>
      <c r="N23" s="678"/>
      <c r="O23" s="678"/>
      <c r="P23" s="678"/>
      <c r="Q23" s="679"/>
      <c r="R23" s="680" t="s">
        <v>243</v>
      </c>
      <c r="S23" s="681"/>
      <c r="T23" s="681"/>
      <c r="U23" s="681"/>
      <c r="V23" s="681"/>
      <c r="W23" s="681"/>
      <c r="X23" s="681"/>
      <c r="Y23" s="682"/>
      <c r="Z23" s="713" t="s">
        <v>182</v>
      </c>
      <c r="AA23" s="713"/>
      <c r="AB23" s="713"/>
      <c r="AC23" s="713"/>
      <c r="AD23" s="714" t="s">
        <v>243</v>
      </c>
      <c r="AE23" s="714"/>
      <c r="AF23" s="714"/>
      <c r="AG23" s="714"/>
      <c r="AH23" s="714"/>
      <c r="AI23" s="714"/>
      <c r="AJ23" s="714"/>
      <c r="AK23" s="714"/>
      <c r="AL23" s="683" t="s">
        <v>182</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6041094</v>
      </c>
      <c r="BH23" s="681"/>
      <c r="BI23" s="681"/>
      <c r="BJ23" s="681"/>
      <c r="BK23" s="681"/>
      <c r="BL23" s="681"/>
      <c r="BM23" s="681"/>
      <c r="BN23" s="682"/>
      <c r="BO23" s="713">
        <v>7.4</v>
      </c>
      <c r="BP23" s="713"/>
      <c r="BQ23" s="713"/>
      <c r="BR23" s="713"/>
      <c r="BS23" s="686" t="s">
        <v>182</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2">
      <c r="B24" s="677" t="s">
        <v>290</v>
      </c>
      <c r="C24" s="678"/>
      <c r="D24" s="678"/>
      <c r="E24" s="678"/>
      <c r="F24" s="678"/>
      <c r="G24" s="678"/>
      <c r="H24" s="678"/>
      <c r="I24" s="678"/>
      <c r="J24" s="678"/>
      <c r="K24" s="678"/>
      <c r="L24" s="678"/>
      <c r="M24" s="678"/>
      <c r="N24" s="678"/>
      <c r="O24" s="678"/>
      <c r="P24" s="678"/>
      <c r="Q24" s="679"/>
      <c r="R24" s="680">
        <v>46802</v>
      </c>
      <c r="S24" s="681"/>
      <c r="T24" s="681"/>
      <c r="U24" s="681"/>
      <c r="V24" s="681"/>
      <c r="W24" s="681"/>
      <c r="X24" s="681"/>
      <c r="Y24" s="682"/>
      <c r="Z24" s="713">
        <v>0</v>
      </c>
      <c r="AA24" s="713"/>
      <c r="AB24" s="713"/>
      <c r="AC24" s="713"/>
      <c r="AD24" s="714" t="s">
        <v>182</v>
      </c>
      <c r="AE24" s="714"/>
      <c r="AF24" s="714"/>
      <c r="AG24" s="714"/>
      <c r="AH24" s="714"/>
      <c r="AI24" s="714"/>
      <c r="AJ24" s="714"/>
      <c r="AK24" s="714"/>
      <c r="AL24" s="683" t="s">
        <v>182</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182</v>
      </c>
      <c r="BH24" s="681"/>
      <c r="BI24" s="681"/>
      <c r="BJ24" s="681"/>
      <c r="BK24" s="681"/>
      <c r="BL24" s="681"/>
      <c r="BM24" s="681"/>
      <c r="BN24" s="682"/>
      <c r="BO24" s="713" t="s">
        <v>243</v>
      </c>
      <c r="BP24" s="713"/>
      <c r="BQ24" s="713"/>
      <c r="BR24" s="713"/>
      <c r="BS24" s="686" t="s">
        <v>182</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82062856</v>
      </c>
      <c r="CS24" s="736"/>
      <c r="CT24" s="736"/>
      <c r="CU24" s="736"/>
      <c r="CV24" s="736"/>
      <c r="CW24" s="736"/>
      <c r="CX24" s="736"/>
      <c r="CY24" s="779"/>
      <c r="CZ24" s="780">
        <v>40.9</v>
      </c>
      <c r="DA24" s="751"/>
      <c r="DB24" s="751"/>
      <c r="DC24" s="783"/>
      <c r="DD24" s="778">
        <v>50357971</v>
      </c>
      <c r="DE24" s="736"/>
      <c r="DF24" s="736"/>
      <c r="DG24" s="736"/>
      <c r="DH24" s="736"/>
      <c r="DI24" s="736"/>
      <c r="DJ24" s="736"/>
      <c r="DK24" s="779"/>
      <c r="DL24" s="778">
        <v>50183447</v>
      </c>
      <c r="DM24" s="736"/>
      <c r="DN24" s="736"/>
      <c r="DO24" s="736"/>
      <c r="DP24" s="736"/>
      <c r="DQ24" s="736"/>
      <c r="DR24" s="736"/>
      <c r="DS24" s="736"/>
      <c r="DT24" s="736"/>
      <c r="DU24" s="736"/>
      <c r="DV24" s="779"/>
      <c r="DW24" s="780">
        <v>56.5</v>
      </c>
      <c r="DX24" s="751"/>
      <c r="DY24" s="751"/>
      <c r="DZ24" s="751"/>
      <c r="EA24" s="751"/>
      <c r="EB24" s="751"/>
      <c r="EC24" s="781"/>
    </row>
    <row r="25" spans="2:133" ht="11.25" customHeight="1" x14ac:dyDescent="0.2">
      <c r="B25" s="677" t="s">
        <v>293</v>
      </c>
      <c r="C25" s="678"/>
      <c r="D25" s="678"/>
      <c r="E25" s="678"/>
      <c r="F25" s="678"/>
      <c r="G25" s="678"/>
      <c r="H25" s="678"/>
      <c r="I25" s="678"/>
      <c r="J25" s="678"/>
      <c r="K25" s="678"/>
      <c r="L25" s="678"/>
      <c r="M25" s="678"/>
      <c r="N25" s="678"/>
      <c r="O25" s="678"/>
      <c r="P25" s="678"/>
      <c r="Q25" s="679"/>
      <c r="R25" s="680">
        <v>105</v>
      </c>
      <c r="S25" s="681"/>
      <c r="T25" s="681"/>
      <c r="U25" s="681"/>
      <c r="V25" s="681"/>
      <c r="W25" s="681"/>
      <c r="X25" s="681"/>
      <c r="Y25" s="682"/>
      <c r="Z25" s="713">
        <v>0</v>
      </c>
      <c r="AA25" s="713"/>
      <c r="AB25" s="713"/>
      <c r="AC25" s="713"/>
      <c r="AD25" s="714" t="s">
        <v>182</v>
      </c>
      <c r="AE25" s="714"/>
      <c r="AF25" s="714"/>
      <c r="AG25" s="714"/>
      <c r="AH25" s="714"/>
      <c r="AI25" s="714"/>
      <c r="AJ25" s="714"/>
      <c r="AK25" s="714"/>
      <c r="AL25" s="683" t="s">
        <v>182</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182</v>
      </c>
      <c r="BH25" s="681"/>
      <c r="BI25" s="681"/>
      <c r="BJ25" s="681"/>
      <c r="BK25" s="681"/>
      <c r="BL25" s="681"/>
      <c r="BM25" s="681"/>
      <c r="BN25" s="682"/>
      <c r="BO25" s="713" t="s">
        <v>182</v>
      </c>
      <c r="BP25" s="713"/>
      <c r="BQ25" s="713"/>
      <c r="BR25" s="713"/>
      <c r="BS25" s="686" t="s">
        <v>182</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27918037</v>
      </c>
      <c r="CS25" s="699"/>
      <c r="CT25" s="699"/>
      <c r="CU25" s="699"/>
      <c r="CV25" s="699"/>
      <c r="CW25" s="699"/>
      <c r="CX25" s="699"/>
      <c r="CY25" s="700"/>
      <c r="CZ25" s="683">
        <v>13.9</v>
      </c>
      <c r="DA25" s="701"/>
      <c r="DB25" s="701"/>
      <c r="DC25" s="702"/>
      <c r="DD25" s="686">
        <v>26654441</v>
      </c>
      <c r="DE25" s="699"/>
      <c r="DF25" s="699"/>
      <c r="DG25" s="699"/>
      <c r="DH25" s="699"/>
      <c r="DI25" s="699"/>
      <c r="DJ25" s="699"/>
      <c r="DK25" s="700"/>
      <c r="DL25" s="686">
        <v>26620156</v>
      </c>
      <c r="DM25" s="699"/>
      <c r="DN25" s="699"/>
      <c r="DO25" s="699"/>
      <c r="DP25" s="699"/>
      <c r="DQ25" s="699"/>
      <c r="DR25" s="699"/>
      <c r="DS25" s="699"/>
      <c r="DT25" s="699"/>
      <c r="DU25" s="699"/>
      <c r="DV25" s="700"/>
      <c r="DW25" s="683">
        <v>30</v>
      </c>
      <c r="DX25" s="701"/>
      <c r="DY25" s="701"/>
      <c r="DZ25" s="701"/>
      <c r="EA25" s="701"/>
      <c r="EB25" s="701"/>
      <c r="EC25" s="722"/>
    </row>
    <row r="26" spans="2:133" ht="11.25" customHeight="1" x14ac:dyDescent="0.2">
      <c r="B26" s="677" t="s">
        <v>296</v>
      </c>
      <c r="C26" s="678"/>
      <c r="D26" s="678"/>
      <c r="E26" s="678"/>
      <c r="F26" s="678"/>
      <c r="G26" s="678"/>
      <c r="H26" s="678"/>
      <c r="I26" s="678"/>
      <c r="J26" s="678"/>
      <c r="K26" s="678"/>
      <c r="L26" s="678"/>
      <c r="M26" s="678"/>
      <c r="N26" s="678"/>
      <c r="O26" s="678"/>
      <c r="P26" s="678"/>
      <c r="Q26" s="679"/>
      <c r="R26" s="680">
        <v>93649719</v>
      </c>
      <c r="S26" s="681"/>
      <c r="T26" s="681"/>
      <c r="U26" s="681"/>
      <c r="V26" s="681"/>
      <c r="W26" s="681"/>
      <c r="X26" s="681"/>
      <c r="Y26" s="682"/>
      <c r="Z26" s="713">
        <v>45.3</v>
      </c>
      <c r="AA26" s="713"/>
      <c r="AB26" s="713"/>
      <c r="AC26" s="713"/>
      <c r="AD26" s="714">
        <v>87561718</v>
      </c>
      <c r="AE26" s="714"/>
      <c r="AF26" s="714"/>
      <c r="AG26" s="714"/>
      <c r="AH26" s="714"/>
      <c r="AI26" s="714"/>
      <c r="AJ26" s="714"/>
      <c r="AK26" s="714"/>
      <c r="AL26" s="683">
        <v>99.2</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182</v>
      </c>
      <c r="BH26" s="681"/>
      <c r="BI26" s="681"/>
      <c r="BJ26" s="681"/>
      <c r="BK26" s="681"/>
      <c r="BL26" s="681"/>
      <c r="BM26" s="681"/>
      <c r="BN26" s="682"/>
      <c r="BO26" s="713" t="s">
        <v>182</v>
      </c>
      <c r="BP26" s="713"/>
      <c r="BQ26" s="713"/>
      <c r="BR26" s="713"/>
      <c r="BS26" s="686" t="s">
        <v>243</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18479765</v>
      </c>
      <c r="CS26" s="681"/>
      <c r="CT26" s="681"/>
      <c r="CU26" s="681"/>
      <c r="CV26" s="681"/>
      <c r="CW26" s="681"/>
      <c r="CX26" s="681"/>
      <c r="CY26" s="682"/>
      <c r="CZ26" s="683">
        <v>9.1999999999999993</v>
      </c>
      <c r="DA26" s="701"/>
      <c r="DB26" s="701"/>
      <c r="DC26" s="702"/>
      <c r="DD26" s="686">
        <v>17544378</v>
      </c>
      <c r="DE26" s="681"/>
      <c r="DF26" s="681"/>
      <c r="DG26" s="681"/>
      <c r="DH26" s="681"/>
      <c r="DI26" s="681"/>
      <c r="DJ26" s="681"/>
      <c r="DK26" s="682"/>
      <c r="DL26" s="686" t="s">
        <v>182</v>
      </c>
      <c r="DM26" s="681"/>
      <c r="DN26" s="681"/>
      <c r="DO26" s="681"/>
      <c r="DP26" s="681"/>
      <c r="DQ26" s="681"/>
      <c r="DR26" s="681"/>
      <c r="DS26" s="681"/>
      <c r="DT26" s="681"/>
      <c r="DU26" s="681"/>
      <c r="DV26" s="682"/>
      <c r="DW26" s="683" t="s">
        <v>182</v>
      </c>
      <c r="DX26" s="701"/>
      <c r="DY26" s="701"/>
      <c r="DZ26" s="701"/>
      <c r="EA26" s="701"/>
      <c r="EB26" s="701"/>
      <c r="EC26" s="722"/>
    </row>
    <row r="27" spans="2:133" ht="11.25" customHeight="1" x14ac:dyDescent="0.2">
      <c r="B27" s="677" t="s">
        <v>299</v>
      </c>
      <c r="C27" s="678"/>
      <c r="D27" s="678"/>
      <c r="E27" s="678"/>
      <c r="F27" s="678"/>
      <c r="G27" s="678"/>
      <c r="H27" s="678"/>
      <c r="I27" s="678"/>
      <c r="J27" s="678"/>
      <c r="K27" s="678"/>
      <c r="L27" s="678"/>
      <c r="M27" s="678"/>
      <c r="N27" s="678"/>
      <c r="O27" s="678"/>
      <c r="P27" s="678"/>
      <c r="Q27" s="679"/>
      <c r="R27" s="680">
        <v>51787</v>
      </c>
      <c r="S27" s="681"/>
      <c r="T27" s="681"/>
      <c r="U27" s="681"/>
      <c r="V27" s="681"/>
      <c r="W27" s="681"/>
      <c r="X27" s="681"/>
      <c r="Y27" s="682"/>
      <c r="Z27" s="713">
        <v>0</v>
      </c>
      <c r="AA27" s="713"/>
      <c r="AB27" s="713"/>
      <c r="AC27" s="713"/>
      <c r="AD27" s="714">
        <v>51787</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82067712</v>
      </c>
      <c r="BH27" s="681"/>
      <c r="BI27" s="681"/>
      <c r="BJ27" s="681"/>
      <c r="BK27" s="681"/>
      <c r="BL27" s="681"/>
      <c r="BM27" s="681"/>
      <c r="BN27" s="682"/>
      <c r="BO27" s="713">
        <v>100</v>
      </c>
      <c r="BP27" s="713"/>
      <c r="BQ27" s="713"/>
      <c r="BR27" s="713"/>
      <c r="BS27" s="686">
        <v>388193</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45107538</v>
      </c>
      <c r="CS27" s="699"/>
      <c r="CT27" s="699"/>
      <c r="CU27" s="699"/>
      <c r="CV27" s="699"/>
      <c r="CW27" s="699"/>
      <c r="CX27" s="699"/>
      <c r="CY27" s="700"/>
      <c r="CZ27" s="683">
        <v>22.5</v>
      </c>
      <c r="DA27" s="701"/>
      <c r="DB27" s="701"/>
      <c r="DC27" s="702"/>
      <c r="DD27" s="686">
        <v>14666249</v>
      </c>
      <c r="DE27" s="699"/>
      <c r="DF27" s="699"/>
      <c r="DG27" s="699"/>
      <c r="DH27" s="699"/>
      <c r="DI27" s="699"/>
      <c r="DJ27" s="699"/>
      <c r="DK27" s="700"/>
      <c r="DL27" s="686">
        <v>14526010</v>
      </c>
      <c r="DM27" s="699"/>
      <c r="DN27" s="699"/>
      <c r="DO27" s="699"/>
      <c r="DP27" s="699"/>
      <c r="DQ27" s="699"/>
      <c r="DR27" s="699"/>
      <c r="DS27" s="699"/>
      <c r="DT27" s="699"/>
      <c r="DU27" s="699"/>
      <c r="DV27" s="700"/>
      <c r="DW27" s="683">
        <v>16.399999999999999</v>
      </c>
      <c r="DX27" s="701"/>
      <c r="DY27" s="701"/>
      <c r="DZ27" s="701"/>
      <c r="EA27" s="701"/>
      <c r="EB27" s="701"/>
      <c r="EC27" s="722"/>
    </row>
    <row r="28" spans="2:133" ht="11.25" customHeight="1" x14ac:dyDescent="0.2">
      <c r="B28" s="677" t="s">
        <v>302</v>
      </c>
      <c r="C28" s="678"/>
      <c r="D28" s="678"/>
      <c r="E28" s="678"/>
      <c r="F28" s="678"/>
      <c r="G28" s="678"/>
      <c r="H28" s="678"/>
      <c r="I28" s="678"/>
      <c r="J28" s="678"/>
      <c r="K28" s="678"/>
      <c r="L28" s="678"/>
      <c r="M28" s="678"/>
      <c r="N28" s="678"/>
      <c r="O28" s="678"/>
      <c r="P28" s="678"/>
      <c r="Q28" s="679"/>
      <c r="R28" s="680">
        <v>956602</v>
      </c>
      <c r="S28" s="681"/>
      <c r="T28" s="681"/>
      <c r="U28" s="681"/>
      <c r="V28" s="681"/>
      <c r="W28" s="681"/>
      <c r="X28" s="681"/>
      <c r="Y28" s="682"/>
      <c r="Z28" s="713">
        <v>0.5</v>
      </c>
      <c r="AA28" s="713"/>
      <c r="AB28" s="713"/>
      <c r="AC28" s="713"/>
      <c r="AD28" s="714" t="s">
        <v>182</v>
      </c>
      <c r="AE28" s="714"/>
      <c r="AF28" s="714"/>
      <c r="AG28" s="714"/>
      <c r="AH28" s="714"/>
      <c r="AI28" s="714"/>
      <c r="AJ28" s="714"/>
      <c r="AK28" s="714"/>
      <c r="AL28" s="683" t="s">
        <v>182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9037281</v>
      </c>
      <c r="CS28" s="681"/>
      <c r="CT28" s="681"/>
      <c r="CU28" s="681"/>
      <c r="CV28" s="681"/>
      <c r="CW28" s="681"/>
      <c r="CX28" s="681"/>
      <c r="CY28" s="682"/>
      <c r="CZ28" s="683">
        <v>4.5</v>
      </c>
      <c r="DA28" s="701"/>
      <c r="DB28" s="701"/>
      <c r="DC28" s="702"/>
      <c r="DD28" s="686">
        <v>9037281</v>
      </c>
      <c r="DE28" s="681"/>
      <c r="DF28" s="681"/>
      <c r="DG28" s="681"/>
      <c r="DH28" s="681"/>
      <c r="DI28" s="681"/>
      <c r="DJ28" s="681"/>
      <c r="DK28" s="682"/>
      <c r="DL28" s="686">
        <v>9037281</v>
      </c>
      <c r="DM28" s="681"/>
      <c r="DN28" s="681"/>
      <c r="DO28" s="681"/>
      <c r="DP28" s="681"/>
      <c r="DQ28" s="681"/>
      <c r="DR28" s="681"/>
      <c r="DS28" s="681"/>
      <c r="DT28" s="681"/>
      <c r="DU28" s="681"/>
      <c r="DV28" s="682"/>
      <c r="DW28" s="683">
        <v>10.199999999999999</v>
      </c>
      <c r="DX28" s="701"/>
      <c r="DY28" s="701"/>
      <c r="DZ28" s="701"/>
      <c r="EA28" s="701"/>
      <c r="EB28" s="701"/>
      <c r="EC28" s="722"/>
    </row>
    <row r="29" spans="2:133" ht="11.25" customHeight="1" x14ac:dyDescent="0.2">
      <c r="B29" s="677" t="s">
        <v>304</v>
      </c>
      <c r="C29" s="678"/>
      <c r="D29" s="678"/>
      <c r="E29" s="678"/>
      <c r="F29" s="678"/>
      <c r="G29" s="678"/>
      <c r="H29" s="678"/>
      <c r="I29" s="678"/>
      <c r="J29" s="678"/>
      <c r="K29" s="678"/>
      <c r="L29" s="678"/>
      <c r="M29" s="678"/>
      <c r="N29" s="678"/>
      <c r="O29" s="678"/>
      <c r="P29" s="678"/>
      <c r="Q29" s="679"/>
      <c r="R29" s="680">
        <v>1444899</v>
      </c>
      <c r="S29" s="681"/>
      <c r="T29" s="681"/>
      <c r="U29" s="681"/>
      <c r="V29" s="681"/>
      <c r="W29" s="681"/>
      <c r="X29" s="681"/>
      <c r="Y29" s="682"/>
      <c r="Z29" s="713">
        <v>0.7</v>
      </c>
      <c r="AA29" s="713"/>
      <c r="AB29" s="713"/>
      <c r="AC29" s="713"/>
      <c r="AD29" s="714">
        <v>477891</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69</v>
      </c>
      <c r="CG29" s="720"/>
      <c r="CH29" s="720"/>
      <c r="CI29" s="720"/>
      <c r="CJ29" s="720"/>
      <c r="CK29" s="720"/>
      <c r="CL29" s="720"/>
      <c r="CM29" s="720"/>
      <c r="CN29" s="720"/>
      <c r="CO29" s="720"/>
      <c r="CP29" s="720"/>
      <c r="CQ29" s="721"/>
      <c r="CR29" s="680">
        <v>9037281</v>
      </c>
      <c r="CS29" s="699"/>
      <c r="CT29" s="699"/>
      <c r="CU29" s="699"/>
      <c r="CV29" s="699"/>
      <c r="CW29" s="699"/>
      <c r="CX29" s="699"/>
      <c r="CY29" s="700"/>
      <c r="CZ29" s="683">
        <v>4.5</v>
      </c>
      <c r="DA29" s="701"/>
      <c r="DB29" s="701"/>
      <c r="DC29" s="702"/>
      <c r="DD29" s="686">
        <v>9037281</v>
      </c>
      <c r="DE29" s="699"/>
      <c r="DF29" s="699"/>
      <c r="DG29" s="699"/>
      <c r="DH29" s="699"/>
      <c r="DI29" s="699"/>
      <c r="DJ29" s="699"/>
      <c r="DK29" s="700"/>
      <c r="DL29" s="686">
        <v>9037281</v>
      </c>
      <c r="DM29" s="699"/>
      <c r="DN29" s="699"/>
      <c r="DO29" s="699"/>
      <c r="DP29" s="699"/>
      <c r="DQ29" s="699"/>
      <c r="DR29" s="699"/>
      <c r="DS29" s="699"/>
      <c r="DT29" s="699"/>
      <c r="DU29" s="699"/>
      <c r="DV29" s="700"/>
      <c r="DW29" s="683">
        <v>10.199999999999999</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2112464</v>
      </c>
      <c r="S30" s="681"/>
      <c r="T30" s="681"/>
      <c r="U30" s="681"/>
      <c r="V30" s="681"/>
      <c r="W30" s="681"/>
      <c r="X30" s="681"/>
      <c r="Y30" s="682"/>
      <c r="Z30" s="713">
        <v>1</v>
      </c>
      <c r="AA30" s="713"/>
      <c r="AB30" s="713"/>
      <c r="AC30" s="713"/>
      <c r="AD30" s="714" t="s">
        <v>243</v>
      </c>
      <c r="AE30" s="714"/>
      <c r="AF30" s="714"/>
      <c r="AG30" s="714"/>
      <c r="AH30" s="714"/>
      <c r="AI30" s="714"/>
      <c r="AJ30" s="714"/>
      <c r="AK30" s="714"/>
      <c r="AL30" s="683" t="s">
        <v>243</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8686302</v>
      </c>
      <c r="CS30" s="681"/>
      <c r="CT30" s="681"/>
      <c r="CU30" s="681"/>
      <c r="CV30" s="681"/>
      <c r="CW30" s="681"/>
      <c r="CX30" s="681"/>
      <c r="CY30" s="682"/>
      <c r="CZ30" s="683">
        <v>4.3</v>
      </c>
      <c r="DA30" s="701"/>
      <c r="DB30" s="701"/>
      <c r="DC30" s="702"/>
      <c r="DD30" s="686">
        <v>8686302</v>
      </c>
      <c r="DE30" s="681"/>
      <c r="DF30" s="681"/>
      <c r="DG30" s="681"/>
      <c r="DH30" s="681"/>
      <c r="DI30" s="681"/>
      <c r="DJ30" s="681"/>
      <c r="DK30" s="682"/>
      <c r="DL30" s="686">
        <v>8686302</v>
      </c>
      <c r="DM30" s="681"/>
      <c r="DN30" s="681"/>
      <c r="DO30" s="681"/>
      <c r="DP30" s="681"/>
      <c r="DQ30" s="681"/>
      <c r="DR30" s="681"/>
      <c r="DS30" s="681"/>
      <c r="DT30" s="681"/>
      <c r="DU30" s="681"/>
      <c r="DV30" s="682"/>
      <c r="DW30" s="683">
        <v>9.8000000000000007</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75613714</v>
      </c>
      <c r="S31" s="681"/>
      <c r="T31" s="681"/>
      <c r="U31" s="681"/>
      <c r="V31" s="681"/>
      <c r="W31" s="681"/>
      <c r="X31" s="681"/>
      <c r="Y31" s="682"/>
      <c r="Z31" s="713">
        <v>36.6</v>
      </c>
      <c r="AA31" s="713"/>
      <c r="AB31" s="713"/>
      <c r="AC31" s="713"/>
      <c r="AD31" s="714" t="s">
        <v>182</v>
      </c>
      <c r="AE31" s="714"/>
      <c r="AF31" s="714"/>
      <c r="AG31" s="714"/>
      <c r="AH31" s="714"/>
      <c r="AI31" s="714"/>
      <c r="AJ31" s="714"/>
      <c r="AK31" s="714"/>
      <c r="AL31" s="683" t="s">
        <v>182</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98.9</v>
      </c>
      <c r="BH31" s="750"/>
      <c r="BI31" s="750"/>
      <c r="BJ31" s="750"/>
      <c r="BK31" s="750"/>
      <c r="BL31" s="750"/>
      <c r="BM31" s="751">
        <v>97.1</v>
      </c>
      <c r="BN31" s="750"/>
      <c r="BO31" s="750"/>
      <c r="BP31" s="750"/>
      <c r="BQ31" s="752"/>
      <c r="BR31" s="749">
        <v>99.2</v>
      </c>
      <c r="BS31" s="750"/>
      <c r="BT31" s="750"/>
      <c r="BU31" s="750"/>
      <c r="BV31" s="750"/>
      <c r="BW31" s="750"/>
      <c r="BX31" s="751">
        <v>97.2</v>
      </c>
      <c r="BY31" s="750"/>
      <c r="BZ31" s="750"/>
      <c r="CA31" s="750"/>
      <c r="CB31" s="752"/>
      <c r="CD31" s="767"/>
      <c r="CE31" s="768"/>
      <c r="CF31" s="719" t="s">
        <v>313</v>
      </c>
      <c r="CG31" s="720"/>
      <c r="CH31" s="720"/>
      <c r="CI31" s="720"/>
      <c r="CJ31" s="720"/>
      <c r="CK31" s="720"/>
      <c r="CL31" s="720"/>
      <c r="CM31" s="720"/>
      <c r="CN31" s="720"/>
      <c r="CO31" s="720"/>
      <c r="CP31" s="720"/>
      <c r="CQ31" s="721"/>
      <c r="CR31" s="680">
        <v>350979</v>
      </c>
      <c r="CS31" s="699"/>
      <c r="CT31" s="699"/>
      <c r="CU31" s="699"/>
      <c r="CV31" s="699"/>
      <c r="CW31" s="699"/>
      <c r="CX31" s="699"/>
      <c r="CY31" s="700"/>
      <c r="CZ31" s="683">
        <v>0.2</v>
      </c>
      <c r="DA31" s="701"/>
      <c r="DB31" s="701"/>
      <c r="DC31" s="702"/>
      <c r="DD31" s="686">
        <v>350979</v>
      </c>
      <c r="DE31" s="699"/>
      <c r="DF31" s="699"/>
      <c r="DG31" s="699"/>
      <c r="DH31" s="699"/>
      <c r="DI31" s="699"/>
      <c r="DJ31" s="699"/>
      <c r="DK31" s="700"/>
      <c r="DL31" s="686">
        <v>350979</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2">
      <c r="B32" s="771" t="s">
        <v>314</v>
      </c>
      <c r="C32" s="772"/>
      <c r="D32" s="772"/>
      <c r="E32" s="772"/>
      <c r="F32" s="772"/>
      <c r="G32" s="772"/>
      <c r="H32" s="772"/>
      <c r="I32" s="772"/>
      <c r="J32" s="772"/>
      <c r="K32" s="772"/>
      <c r="L32" s="772"/>
      <c r="M32" s="772"/>
      <c r="N32" s="772"/>
      <c r="O32" s="772"/>
      <c r="P32" s="772"/>
      <c r="Q32" s="773"/>
      <c r="R32" s="680" t="s">
        <v>182</v>
      </c>
      <c r="S32" s="681"/>
      <c r="T32" s="681"/>
      <c r="U32" s="681"/>
      <c r="V32" s="681"/>
      <c r="W32" s="681"/>
      <c r="X32" s="681"/>
      <c r="Y32" s="682"/>
      <c r="Z32" s="713" t="s">
        <v>182</v>
      </c>
      <c r="AA32" s="713"/>
      <c r="AB32" s="713"/>
      <c r="AC32" s="713"/>
      <c r="AD32" s="714" t="s">
        <v>182</v>
      </c>
      <c r="AE32" s="714"/>
      <c r="AF32" s="714"/>
      <c r="AG32" s="714"/>
      <c r="AH32" s="714"/>
      <c r="AI32" s="714"/>
      <c r="AJ32" s="714"/>
      <c r="AK32" s="714"/>
      <c r="AL32" s="683" t="s">
        <v>182</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98.6</v>
      </c>
      <c r="BH32" s="699"/>
      <c r="BI32" s="699"/>
      <c r="BJ32" s="699"/>
      <c r="BK32" s="699"/>
      <c r="BL32" s="699"/>
      <c r="BM32" s="684">
        <v>95.8</v>
      </c>
      <c r="BN32" s="745"/>
      <c r="BO32" s="745"/>
      <c r="BP32" s="745"/>
      <c r="BQ32" s="726"/>
      <c r="BR32" s="753">
        <v>98.8</v>
      </c>
      <c r="BS32" s="699"/>
      <c r="BT32" s="699"/>
      <c r="BU32" s="699"/>
      <c r="BV32" s="699"/>
      <c r="BW32" s="699"/>
      <c r="BX32" s="684">
        <v>96</v>
      </c>
      <c r="BY32" s="745"/>
      <c r="BZ32" s="745"/>
      <c r="CA32" s="745"/>
      <c r="CB32" s="726"/>
      <c r="CD32" s="769"/>
      <c r="CE32" s="770"/>
      <c r="CF32" s="719" t="s">
        <v>317</v>
      </c>
      <c r="CG32" s="720"/>
      <c r="CH32" s="720"/>
      <c r="CI32" s="720"/>
      <c r="CJ32" s="720"/>
      <c r="CK32" s="720"/>
      <c r="CL32" s="720"/>
      <c r="CM32" s="720"/>
      <c r="CN32" s="720"/>
      <c r="CO32" s="720"/>
      <c r="CP32" s="720"/>
      <c r="CQ32" s="721"/>
      <c r="CR32" s="680" t="s">
        <v>182</v>
      </c>
      <c r="CS32" s="681"/>
      <c r="CT32" s="681"/>
      <c r="CU32" s="681"/>
      <c r="CV32" s="681"/>
      <c r="CW32" s="681"/>
      <c r="CX32" s="681"/>
      <c r="CY32" s="682"/>
      <c r="CZ32" s="683" t="s">
        <v>182</v>
      </c>
      <c r="DA32" s="701"/>
      <c r="DB32" s="701"/>
      <c r="DC32" s="702"/>
      <c r="DD32" s="686" t="s">
        <v>182</v>
      </c>
      <c r="DE32" s="681"/>
      <c r="DF32" s="681"/>
      <c r="DG32" s="681"/>
      <c r="DH32" s="681"/>
      <c r="DI32" s="681"/>
      <c r="DJ32" s="681"/>
      <c r="DK32" s="682"/>
      <c r="DL32" s="686" t="s">
        <v>243</v>
      </c>
      <c r="DM32" s="681"/>
      <c r="DN32" s="681"/>
      <c r="DO32" s="681"/>
      <c r="DP32" s="681"/>
      <c r="DQ32" s="681"/>
      <c r="DR32" s="681"/>
      <c r="DS32" s="681"/>
      <c r="DT32" s="681"/>
      <c r="DU32" s="681"/>
      <c r="DV32" s="682"/>
      <c r="DW32" s="683" t="s">
        <v>182</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10500240</v>
      </c>
      <c r="S33" s="681"/>
      <c r="T33" s="681"/>
      <c r="U33" s="681"/>
      <c r="V33" s="681"/>
      <c r="W33" s="681"/>
      <c r="X33" s="681"/>
      <c r="Y33" s="682"/>
      <c r="Z33" s="713">
        <v>5.0999999999999996</v>
      </c>
      <c r="AA33" s="713"/>
      <c r="AB33" s="713"/>
      <c r="AC33" s="713"/>
      <c r="AD33" s="714" t="s">
        <v>182</v>
      </c>
      <c r="AE33" s="714"/>
      <c r="AF33" s="714"/>
      <c r="AG33" s="714"/>
      <c r="AH33" s="714"/>
      <c r="AI33" s="714"/>
      <c r="AJ33" s="714"/>
      <c r="AK33" s="714"/>
      <c r="AL33" s="683" t="s">
        <v>243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99.2</v>
      </c>
      <c r="BH33" s="665"/>
      <c r="BI33" s="665"/>
      <c r="BJ33" s="665"/>
      <c r="BK33" s="665"/>
      <c r="BL33" s="665"/>
      <c r="BM33" s="707">
        <v>98.1</v>
      </c>
      <c r="BN33" s="665"/>
      <c r="BO33" s="665"/>
      <c r="BP33" s="665"/>
      <c r="BQ33" s="709"/>
      <c r="BR33" s="744">
        <v>99.5</v>
      </c>
      <c r="BS33" s="665"/>
      <c r="BT33" s="665"/>
      <c r="BU33" s="665"/>
      <c r="BV33" s="665"/>
      <c r="BW33" s="665"/>
      <c r="BX33" s="707">
        <v>98.3</v>
      </c>
      <c r="BY33" s="665"/>
      <c r="BZ33" s="665"/>
      <c r="CA33" s="665"/>
      <c r="CB33" s="709"/>
      <c r="CD33" s="719" t="s">
        <v>320</v>
      </c>
      <c r="CE33" s="720"/>
      <c r="CF33" s="720"/>
      <c r="CG33" s="720"/>
      <c r="CH33" s="720"/>
      <c r="CI33" s="720"/>
      <c r="CJ33" s="720"/>
      <c r="CK33" s="720"/>
      <c r="CL33" s="720"/>
      <c r="CM33" s="720"/>
      <c r="CN33" s="720"/>
      <c r="CO33" s="720"/>
      <c r="CP33" s="720"/>
      <c r="CQ33" s="721"/>
      <c r="CR33" s="680">
        <v>104126107</v>
      </c>
      <c r="CS33" s="699"/>
      <c r="CT33" s="699"/>
      <c r="CU33" s="699"/>
      <c r="CV33" s="699"/>
      <c r="CW33" s="699"/>
      <c r="CX33" s="699"/>
      <c r="CY33" s="700"/>
      <c r="CZ33" s="683">
        <v>51.9</v>
      </c>
      <c r="DA33" s="701"/>
      <c r="DB33" s="701"/>
      <c r="DC33" s="702"/>
      <c r="DD33" s="686">
        <v>46790909</v>
      </c>
      <c r="DE33" s="699"/>
      <c r="DF33" s="699"/>
      <c r="DG33" s="699"/>
      <c r="DH33" s="699"/>
      <c r="DI33" s="699"/>
      <c r="DJ33" s="699"/>
      <c r="DK33" s="700"/>
      <c r="DL33" s="686">
        <v>34553928</v>
      </c>
      <c r="DM33" s="699"/>
      <c r="DN33" s="699"/>
      <c r="DO33" s="699"/>
      <c r="DP33" s="699"/>
      <c r="DQ33" s="699"/>
      <c r="DR33" s="699"/>
      <c r="DS33" s="699"/>
      <c r="DT33" s="699"/>
      <c r="DU33" s="699"/>
      <c r="DV33" s="700"/>
      <c r="DW33" s="683">
        <v>38.9</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1078646</v>
      </c>
      <c r="S34" s="681"/>
      <c r="T34" s="681"/>
      <c r="U34" s="681"/>
      <c r="V34" s="681"/>
      <c r="W34" s="681"/>
      <c r="X34" s="681"/>
      <c r="Y34" s="682"/>
      <c r="Z34" s="713">
        <v>0.5</v>
      </c>
      <c r="AA34" s="713"/>
      <c r="AB34" s="713"/>
      <c r="AC34" s="713"/>
      <c r="AD34" s="714">
        <v>100840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26449623</v>
      </c>
      <c r="CS34" s="681"/>
      <c r="CT34" s="681"/>
      <c r="CU34" s="681"/>
      <c r="CV34" s="681"/>
      <c r="CW34" s="681"/>
      <c r="CX34" s="681"/>
      <c r="CY34" s="682"/>
      <c r="CZ34" s="683">
        <v>13.2</v>
      </c>
      <c r="DA34" s="701"/>
      <c r="DB34" s="701"/>
      <c r="DC34" s="702"/>
      <c r="DD34" s="686">
        <v>17951349</v>
      </c>
      <c r="DE34" s="681"/>
      <c r="DF34" s="681"/>
      <c r="DG34" s="681"/>
      <c r="DH34" s="681"/>
      <c r="DI34" s="681"/>
      <c r="DJ34" s="681"/>
      <c r="DK34" s="682"/>
      <c r="DL34" s="686">
        <v>15154014</v>
      </c>
      <c r="DM34" s="681"/>
      <c r="DN34" s="681"/>
      <c r="DO34" s="681"/>
      <c r="DP34" s="681"/>
      <c r="DQ34" s="681"/>
      <c r="DR34" s="681"/>
      <c r="DS34" s="681"/>
      <c r="DT34" s="681"/>
      <c r="DU34" s="681"/>
      <c r="DV34" s="682"/>
      <c r="DW34" s="683">
        <v>17.100000000000001</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382930</v>
      </c>
      <c r="S35" s="681"/>
      <c r="T35" s="681"/>
      <c r="U35" s="681"/>
      <c r="V35" s="681"/>
      <c r="W35" s="681"/>
      <c r="X35" s="681"/>
      <c r="Y35" s="682"/>
      <c r="Z35" s="713">
        <v>0.2</v>
      </c>
      <c r="AA35" s="713"/>
      <c r="AB35" s="713"/>
      <c r="AC35" s="713"/>
      <c r="AD35" s="714" t="s">
        <v>182</v>
      </c>
      <c r="AE35" s="714"/>
      <c r="AF35" s="714"/>
      <c r="AG35" s="714"/>
      <c r="AH35" s="714"/>
      <c r="AI35" s="714"/>
      <c r="AJ35" s="714"/>
      <c r="AK35" s="714"/>
      <c r="AL35" s="683" t="s">
        <v>182</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1171158</v>
      </c>
      <c r="CS35" s="699"/>
      <c r="CT35" s="699"/>
      <c r="CU35" s="699"/>
      <c r="CV35" s="699"/>
      <c r="CW35" s="699"/>
      <c r="CX35" s="699"/>
      <c r="CY35" s="700"/>
      <c r="CZ35" s="683">
        <v>0.6</v>
      </c>
      <c r="DA35" s="701"/>
      <c r="DB35" s="701"/>
      <c r="DC35" s="702"/>
      <c r="DD35" s="686">
        <v>1130793</v>
      </c>
      <c r="DE35" s="699"/>
      <c r="DF35" s="699"/>
      <c r="DG35" s="699"/>
      <c r="DH35" s="699"/>
      <c r="DI35" s="699"/>
      <c r="DJ35" s="699"/>
      <c r="DK35" s="700"/>
      <c r="DL35" s="686">
        <v>1130793</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3511117</v>
      </c>
      <c r="S36" s="681"/>
      <c r="T36" s="681"/>
      <c r="U36" s="681"/>
      <c r="V36" s="681"/>
      <c r="W36" s="681"/>
      <c r="X36" s="681"/>
      <c r="Y36" s="682"/>
      <c r="Z36" s="713">
        <v>1.7</v>
      </c>
      <c r="AA36" s="713"/>
      <c r="AB36" s="713"/>
      <c r="AC36" s="713"/>
      <c r="AD36" s="714" t="s">
        <v>182</v>
      </c>
      <c r="AE36" s="714"/>
      <c r="AF36" s="714"/>
      <c r="AG36" s="714"/>
      <c r="AH36" s="714"/>
      <c r="AI36" s="714"/>
      <c r="AJ36" s="714"/>
      <c r="AK36" s="714"/>
      <c r="AL36" s="683" t="s">
        <v>182</v>
      </c>
      <c r="AM36" s="684"/>
      <c r="AN36" s="684"/>
      <c r="AO36" s="715"/>
      <c r="AP36" s="235"/>
      <c r="AQ36" s="732" t="s">
        <v>328</v>
      </c>
      <c r="AR36" s="733"/>
      <c r="AS36" s="733"/>
      <c r="AT36" s="733"/>
      <c r="AU36" s="733"/>
      <c r="AV36" s="733"/>
      <c r="AW36" s="733"/>
      <c r="AX36" s="733"/>
      <c r="AY36" s="734"/>
      <c r="AZ36" s="735">
        <v>18837163</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973947</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56702472</v>
      </c>
      <c r="CS36" s="681"/>
      <c r="CT36" s="681"/>
      <c r="CU36" s="681"/>
      <c r="CV36" s="681"/>
      <c r="CW36" s="681"/>
      <c r="CX36" s="681"/>
      <c r="CY36" s="682"/>
      <c r="CZ36" s="683">
        <v>28.2</v>
      </c>
      <c r="DA36" s="701"/>
      <c r="DB36" s="701"/>
      <c r="DC36" s="702"/>
      <c r="DD36" s="686">
        <v>11455751</v>
      </c>
      <c r="DE36" s="681"/>
      <c r="DF36" s="681"/>
      <c r="DG36" s="681"/>
      <c r="DH36" s="681"/>
      <c r="DI36" s="681"/>
      <c r="DJ36" s="681"/>
      <c r="DK36" s="682"/>
      <c r="DL36" s="686">
        <v>8209641</v>
      </c>
      <c r="DM36" s="681"/>
      <c r="DN36" s="681"/>
      <c r="DO36" s="681"/>
      <c r="DP36" s="681"/>
      <c r="DQ36" s="681"/>
      <c r="DR36" s="681"/>
      <c r="DS36" s="681"/>
      <c r="DT36" s="681"/>
      <c r="DU36" s="681"/>
      <c r="DV36" s="682"/>
      <c r="DW36" s="683">
        <v>9.1999999999999993</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4864052</v>
      </c>
      <c r="S37" s="681"/>
      <c r="T37" s="681"/>
      <c r="U37" s="681"/>
      <c r="V37" s="681"/>
      <c r="W37" s="681"/>
      <c r="X37" s="681"/>
      <c r="Y37" s="682"/>
      <c r="Z37" s="713">
        <v>2.4</v>
      </c>
      <c r="AA37" s="713"/>
      <c r="AB37" s="713"/>
      <c r="AC37" s="713"/>
      <c r="AD37" s="714" t="s">
        <v>182</v>
      </c>
      <c r="AE37" s="714"/>
      <c r="AF37" s="714"/>
      <c r="AG37" s="714"/>
      <c r="AH37" s="714"/>
      <c r="AI37" s="714"/>
      <c r="AJ37" s="714"/>
      <c r="AK37" s="714"/>
      <c r="AL37" s="683" t="s">
        <v>182</v>
      </c>
      <c r="AM37" s="684"/>
      <c r="AN37" s="684"/>
      <c r="AO37" s="715"/>
      <c r="AQ37" s="723" t="s">
        <v>332</v>
      </c>
      <c r="AR37" s="724"/>
      <c r="AS37" s="724"/>
      <c r="AT37" s="724"/>
      <c r="AU37" s="724"/>
      <c r="AV37" s="724"/>
      <c r="AW37" s="724"/>
      <c r="AX37" s="724"/>
      <c r="AY37" s="725"/>
      <c r="AZ37" s="680">
        <v>4382166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88727</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11536</v>
      </c>
      <c r="CS37" s="699"/>
      <c r="CT37" s="699"/>
      <c r="CU37" s="699"/>
      <c r="CV37" s="699"/>
      <c r="CW37" s="699"/>
      <c r="CX37" s="699"/>
      <c r="CY37" s="700"/>
      <c r="CZ37" s="683">
        <v>0</v>
      </c>
      <c r="DA37" s="701"/>
      <c r="DB37" s="701"/>
      <c r="DC37" s="702"/>
      <c r="DD37" s="686">
        <v>11536</v>
      </c>
      <c r="DE37" s="699"/>
      <c r="DF37" s="699"/>
      <c r="DG37" s="699"/>
      <c r="DH37" s="699"/>
      <c r="DI37" s="699"/>
      <c r="DJ37" s="699"/>
      <c r="DK37" s="700"/>
      <c r="DL37" s="686">
        <v>11536</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3644444</v>
      </c>
      <c r="S38" s="681"/>
      <c r="T38" s="681"/>
      <c r="U38" s="681"/>
      <c r="V38" s="681"/>
      <c r="W38" s="681"/>
      <c r="X38" s="681"/>
      <c r="Y38" s="682"/>
      <c r="Z38" s="713">
        <v>1.8</v>
      </c>
      <c r="AA38" s="713"/>
      <c r="AB38" s="713"/>
      <c r="AC38" s="713"/>
      <c r="AD38" s="714">
        <v>41934</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1597146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55140</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12857851</v>
      </c>
      <c r="CS38" s="681"/>
      <c r="CT38" s="681"/>
      <c r="CU38" s="681"/>
      <c r="CV38" s="681"/>
      <c r="CW38" s="681"/>
      <c r="CX38" s="681"/>
      <c r="CY38" s="682"/>
      <c r="CZ38" s="683">
        <v>6.4</v>
      </c>
      <c r="DA38" s="701"/>
      <c r="DB38" s="701"/>
      <c r="DC38" s="702"/>
      <c r="DD38" s="686">
        <v>10879958</v>
      </c>
      <c r="DE38" s="681"/>
      <c r="DF38" s="681"/>
      <c r="DG38" s="681"/>
      <c r="DH38" s="681"/>
      <c r="DI38" s="681"/>
      <c r="DJ38" s="681"/>
      <c r="DK38" s="682"/>
      <c r="DL38" s="686">
        <v>9871656</v>
      </c>
      <c r="DM38" s="681"/>
      <c r="DN38" s="681"/>
      <c r="DO38" s="681"/>
      <c r="DP38" s="681"/>
      <c r="DQ38" s="681"/>
      <c r="DR38" s="681"/>
      <c r="DS38" s="681"/>
      <c r="DT38" s="681"/>
      <c r="DU38" s="681"/>
      <c r="DV38" s="682"/>
      <c r="DW38" s="683">
        <v>11.1</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v>8760300</v>
      </c>
      <c r="S39" s="681"/>
      <c r="T39" s="681"/>
      <c r="U39" s="681"/>
      <c r="V39" s="681"/>
      <c r="W39" s="681"/>
      <c r="X39" s="681"/>
      <c r="Y39" s="682"/>
      <c r="Z39" s="713">
        <v>4.2</v>
      </c>
      <c r="AA39" s="713"/>
      <c r="AB39" s="713"/>
      <c r="AC39" s="713"/>
      <c r="AD39" s="714" t="s">
        <v>182</v>
      </c>
      <c r="AE39" s="714"/>
      <c r="AF39" s="714"/>
      <c r="AG39" s="714"/>
      <c r="AH39" s="714"/>
      <c r="AI39" s="714"/>
      <c r="AJ39" s="714"/>
      <c r="AK39" s="714"/>
      <c r="AL39" s="683" t="s">
        <v>182</v>
      </c>
      <c r="AM39" s="684"/>
      <c r="AN39" s="684"/>
      <c r="AO39" s="715"/>
      <c r="AQ39" s="723" t="s">
        <v>340</v>
      </c>
      <c r="AR39" s="724"/>
      <c r="AS39" s="724"/>
      <c r="AT39" s="724"/>
      <c r="AU39" s="724"/>
      <c r="AV39" s="724"/>
      <c r="AW39" s="724"/>
      <c r="AX39" s="724"/>
      <c r="AY39" s="725"/>
      <c r="AZ39" s="680">
        <v>956969</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83750</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5123647</v>
      </c>
      <c r="CS39" s="699"/>
      <c r="CT39" s="699"/>
      <c r="CU39" s="699"/>
      <c r="CV39" s="699"/>
      <c r="CW39" s="699"/>
      <c r="CX39" s="699"/>
      <c r="CY39" s="700"/>
      <c r="CZ39" s="683">
        <v>2.6</v>
      </c>
      <c r="DA39" s="701"/>
      <c r="DB39" s="701"/>
      <c r="DC39" s="702"/>
      <c r="DD39" s="686">
        <v>5019702</v>
      </c>
      <c r="DE39" s="699"/>
      <c r="DF39" s="699"/>
      <c r="DG39" s="699"/>
      <c r="DH39" s="699"/>
      <c r="DI39" s="699"/>
      <c r="DJ39" s="699"/>
      <c r="DK39" s="700"/>
      <c r="DL39" s="686" t="s">
        <v>182</v>
      </c>
      <c r="DM39" s="699"/>
      <c r="DN39" s="699"/>
      <c r="DO39" s="699"/>
      <c r="DP39" s="699"/>
      <c r="DQ39" s="699"/>
      <c r="DR39" s="699"/>
      <c r="DS39" s="699"/>
      <c r="DT39" s="699"/>
      <c r="DU39" s="699"/>
      <c r="DV39" s="700"/>
      <c r="DW39" s="683" t="s">
        <v>182</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v>532300</v>
      </c>
      <c r="S40" s="681"/>
      <c r="T40" s="681"/>
      <c r="U40" s="681"/>
      <c r="V40" s="681"/>
      <c r="W40" s="681"/>
      <c r="X40" s="681"/>
      <c r="Y40" s="682"/>
      <c r="Z40" s="713">
        <v>0.3</v>
      </c>
      <c r="AA40" s="713"/>
      <c r="AB40" s="713"/>
      <c r="AC40" s="713"/>
      <c r="AD40" s="714" t="s">
        <v>243</v>
      </c>
      <c r="AE40" s="714"/>
      <c r="AF40" s="714"/>
      <c r="AG40" s="714"/>
      <c r="AH40" s="714"/>
      <c r="AI40" s="714"/>
      <c r="AJ40" s="714"/>
      <c r="AK40" s="714"/>
      <c r="AL40" s="683" t="s">
        <v>182</v>
      </c>
      <c r="AM40" s="684"/>
      <c r="AN40" s="684"/>
      <c r="AO40" s="715"/>
      <c r="AQ40" s="723" t="s">
        <v>344</v>
      </c>
      <c r="AR40" s="724"/>
      <c r="AS40" s="724"/>
      <c r="AT40" s="724"/>
      <c r="AU40" s="724"/>
      <c r="AV40" s="724"/>
      <c r="AW40" s="724"/>
      <c r="AX40" s="724"/>
      <c r="AY40" s="725"/>
      <c r="AZ40" s="680">
        <v>53263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101</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1821356</v>
      </c>
      <c r="CS40" s="681"/>
      <c r="CT40" s="681"/>
      <c r="CU40" s="681"/>
      <c r="CV40" s="681"/>
      <c r="CW40" s="681"/>
      <c r="CX40" s="681"/>
      <c r="CY40" s="682"/>
      <c r="CZ40" s="683">
        <v>0.9</v>
      </c>
      <c r="DA40" s="701"/>
      <c r="DB40" s="701"/>
      <c r="DC40" s="702"/>
      <c r="DD40" s="686">
        <v>353356</v>
      </c>
      <c r="DE40" s="681"/>
      <c r="DF40" s="681"/>
      <c r="DG40" s="681"/>
      <c r="DH40" s="681"/>
      <c r="DI40" s="681"/>
      <c r="DJ40" s="681"/>
      <c r="DK40" s="682"/>
      <c r="DL40" s="686">
        <v>187824</v>
      </c>
      <c r="DM40" s="681"/>
      <c r="DN40" s="681"/>
      <c r="DO40" s="681"/>
      <c r="DP40" s="681"/>
      <c r="DQ40" s="681"/>
      <c r="DR40" s="681"/>
      <c r="DS40" s="681"/>
      <c r="DT40" s="681"/>
      <c r="DU40" s="681"/>
      <c r="DV40" s="682"/>
      <c r="DW40" s="683">
        <v>0.2</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182</v>
      </c>
      <c r="S41" s="681"/>
      <c r="T41" s="681"/>
      <c r="U41" s="681"/>
      <c r="V41" s="681"/>
      <c r="W41" s="681"/>
      <c r="X41" s="681"/>
      <c r="Y41" s="682"/>
      <c r="Z41" s="713" t="s">
        <v>182</v>
      </c>
      <c r="AA41" s="713"/>
      <c r="AB41" s="713"/>
      <c r="AC41" s="713"/>
      <c r="AD41" s="714" t="s">
        <v>243</v>
      </c>
      <c r="AE41" s="714"/>
      <c r="AF41" s="714"/>
      <c r="AG41" s="714"/>
      <c r="AH41" s="714"/>
      <c r="AI41" s="714"/>
      <c r="AJ41" s="714"/>
      <c r="AK41" s="714"/>
      <c r="AL41" s="683" t="s">
        <v>182</v>
      </c>
      <c r="AM41" s="684"/>
      <c r="AN41" s="684"/>
      <c r="AO41" s="715"/>
      <c r="AQ41" s="723" t="s">
        <v>349</v>
      </c>
      <c r="AR41" s="724"/>
      <c r="AS41" s="724"/>
      <c r="AT41" s="724"/>
      <c r="AU41" s="724"/>
      <c r="AV41" s="724"/>
      <c r="AW41" s="724"/>
      <c r="AX41" s="724"/>
      <c r="AY41" s="725"/>
      <c r="AZ41" s="680">
        <v>3118965</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243</v>
      </c>
      <c r="CS41" s="699"/>
      <c r="CT41" s="699"/>
      <c r="CU41" s="699"/>
      <c r="CV41" s="699"/>
      <c r="CW41" s="699"/>
      <c r="CX41" s="699"/>
      <c r="CY41" s="700"/>
      <c r="CZ41" s="683" t="s">
        <v>182</v>
      </c>
      <c r="DA41" s="701"/>
      <c r="DB41" s="701"/>
      <c r="DC41" s="702"/>
      <c r="DD41" s="686" t="s">
        <v>182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t="s">
        <v>243</v>
      </c>
      <c r="S42" s="681"/>
      <c r="T42" s="681"/>
      <c r="U42" s="681"/>
      <c r="V42" s="681"/>
      <c r="W42" s="681"/>
      <c r="X42" s="681"/>
      <c r="Y42" s="682"/>
      <c r="Z42" s="713" t="s">
        <v>182</v>
      </c>
      <c r="AA42" s="713"/>
      <c r="AB42" s="713"/>
      <c r="AC42" s="713"/>
      <c r="AD42" s="714" t="s">
        <v>182</v>
      </c>
      <c r="AE42" s="714"/>
      <c r="AF42" s="714"/>
      <c r="AG42" s="714"/>
      <c r="AH42" s="714"/>
      <c r="AI42" s="714"/>
      <c r="AJ42" s="714"/>
      <c r="AK42" s="714"/>
      <c r="AL42" s="683" t="s">
        <v>243</v>
      </c>
      <c r="AM42" s="684"/>
      <c r="AN42" s="684"/>
      <c r="AO42" s="715"/>
      <c r="AQ42" s="716" t="s">
        <v>353</v>
      </c>
      <c r="AR42" s="717"/>
      <c r="AS42" s="717"/>
      <c r="AT42" s="717"/>
      <c r="AU42" s="717"/>
      <c r="AV42" s="717"/>
      <c r="AW42" s="717"/>
      <c r="AX42" s="717"/>
      <c r="AY42" s="718"/>
      <c r="AZ42" s="664">
        <v>8728654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285</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14528064</v>
      </c>
      <c r="CS42" s="681"/>
      <c r="CT42" s="681"/>
      <c r="CU42" s="681"/>
      <c r="CV42" s="681"/>
      <c r="CW42" s="681"/>
      <c r="CX42" s="681"/>
      <c r="CY42" s="682"/>
      <c r="CZ42" s="683">
        <v>7.2</v>
      </c>
      <c r="DA42" s="684"/>
      <c r="DB42" s="684"/>
      <c r="DC42" s="685"/>
      <c r="DD42" s="686">
        <v>3527438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206570914</v>
      </c>
      <c r="S43" s="703"/>
      <c r="T43" s="703"/>
      <c r="U43" s="703"/>
      <c r="V43" s="703"/>
      <c r="W43" s="703"/>
      <c r="X43" s="703"/>
      <c r="Y43" s="704"/>
      <c r="Z43" s="705">
        <v>100</v>
      </c>
      <c r="AA43" s="705"/>
      <c r="AB43" s="705"/>
      <c r="AC43" s="705"/>
      <c r="AD43" s="706">
        <v>88234170</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474862</v>
      </c>
      <c r="CS43" s="699"/>
      <c r="CT43" s="699"/>
      <c r="CU43" s="699"/>
      <c r="CV43" s="699"/>
      <c r="CW43" s="699"/>
      <c r="CX43" s="699"/>
      <c r="CY43" s="700"/>
      <c r="CZ43" s="683">
        <v>0.2</v>
      </c>
      <c r="DA43" s="701"/>
      <c r="DB43" s="701"/>
      <c r="DC43" s="702"/>
      <c r="DD43" s="686">
        <v>474862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14461313</v>
      </c>
      <c r="CS44" s="681"/>
      <c r="CT44" s="681"/>
      <c r="CU44" s="681"/>
      <c r="CV44" s="681"/>
      <c r="CW44" s="681"/>
      <c r="CX44" s="681"/>
      <c r="CY44" s="682"/>
      <c r="CZ44" s="683">
        <v>7.2</v>
      </c>
      <c r="DA44" s="684"/>
      <c r="DB44" s="684"/>
      <c r="DC44" s="685"/>
      <c r="DD44" s="686">
        <v>3527438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7926482</v>
      </c>
      <c r="CS45" s="699"/>
      <c r="CT45" s="699"/>
      <c r="CU45" s="699"/>
      <c r="CV45" s="699"/>
      <c r="CW45" s="699"/>
      <c r="CX45" s="699"/>
      <c r="CY45" s="700"/>
      <c r="CZ45" s="683">
        <v>3.9</v>
      </c>
      <c r="DA45" s="701"/>
      <c r="DB45" s="701"/>
      <c r="DC45" s="702"/>
      <c r="DD45" s="686">
        <v>947934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6518782</v>
      </c>
      <c r="CS46" s="681"/>
      <c r="CT46" s="681"/>
      <c r="CU46" s="681"/>
      <c r="CV46" s="681"/>
      <c r="CW46" s="681"/>
      <c r="CX46" s="681"/>
      <c r="CY46" s="682"/>
      <c r="CZ46" s="683">
        <v>3.2</v>
      </c>
      <c r="DA46" s="684"/>
      <c r="DB46" s="684"/>
      <c r="DC46" s="685"/>
      <c r="DD46" s="686">
        <v>2563955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66751</v>
      </c>
      <c r="CS47" s="699"/>
      <c r="CT47" s="699"/>
      <c r="CU47" s="699"/>
      <c r="CV47" s="699"/>
      <c r="CW47" s="699"/>
      <c r="CX47" s="699"/>
      <c r="CY47" s="700"/>
      <c r="CZ47" s="683">
        <v>0</v>
      </c>
      <c r="DA47" s="701"/>
      <c r="DB47" s="701"/>
      <c r="DC47" s="702"/>
      <c r="DD47" s="686" t="s">
        <v>182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182</v>
      </c>
      <c r="CS48" s="681"/>
      <c r="CT48" s="681"/>
      <c r="CU48" s="681"/>
      <c r="CV48" s="681"/>
      <c r="CW48" s="681"/>
      <c r="CX48" s="681"/>
      <c r="CY48" s="682"/>
      <c r="CZ48" s="683" t="s">
        <v>182</v>
      </c>
      <c r="DA48" s="684"/>
      <c r="DB48" s="684"/>
      <c r="DC48" s="685"/>
      <c r="DD48" s="686" t="s">
        <v>182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200717027</v>
      </c>
      <c r="CS49" s="665"/>
      <c r="CT49" s="665"/>
      <c r="CU49" s="665"/>
      <c r="CV49" s="665"/>
      <c r="CW49" s="665"/>
      <c r="CX49" s="665"/>
      <c r="CY49" s="666"/>
      <c r="CZ49" s="667">
        <v>100</v>
      </c>
      <c r="DA49" s="668"/>
      <c r="DB49" s="668"/>
      <c r="DC49" s="669"/>
      <c r="DD49" s="670">
        <v>100676318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oL4MCp9IDoIp30ANS+aU/f1Rjj2QI9TubJ8EhV5XnpD8r5cWnK5LGbVgHlbBn45aNCLpLGzwG7eBRbvFUy++Q==" saltValue="xCZ8Y6nEnGKenbUAXbCEaQ==" spinCount="100000" sheet="1" objects="1" scenarios="1"/>
  <customSheetViews>
    <customSheetView guid="{552484F9-3248-4093-9683-369B9CF9152F}" showGridLines="0" fitToPage="1" hiddenRows="1" hiddenColumns="1">
      <pageMargins left="0" right="0" top="0.39370078740157483" bottom="0.39370078740157483" header="0.19685039370078741" footer="0.19685039370078741"/>
      <printOptions horizontalCentered="1"/>
      <pageSetup paperSize="9" scale="67" orientation="landscape" r:id="rId1"/>
      <headerFooter alignWithMargins="0">
        <oddFooter>&amp;C&amp;P/&amp;N</oddFooter>
      </headerFooter>
    </customSheetView>
  </customSheetViews>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9" t="s">
        <v>368</v>
      </c>
      <c r="DK2" s="1210"/>
      <c r="DL2" s="1210"/>
      <c r="DM2" s="1210"/>
      <c r="DN2" s="1210"/>
      <c r="DO2" s="1211"/>
      <c r="DP2" s="251"/>
      <c r="DQ2" s="1209" t="s">
        <v>369</v>
      </c>
      <c r="DR2" s="1210"/>
      <c r="DS2" s="1210"/>
      <c r="DT2" s="1210"/>
      <c r="DU2" s="1210"/>
      <c r="DV2" s="1210"/>
      <c r="DW2" s="1210"/>
      <c r="DX2" s="1210"/>
      <c r="DY2" s="1210"/>
      <c r="DZ2" s="1211"/>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12"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5" t="s">
        <v>386</v>
      </c>
      <c r="DH5" s="1196"/>
      <c r="DI5" s="1196"/>
      <c r="DJ5" s="1196"/>
      <c r="DK5" s="1197"/>
      <c r="DL5" s="1195" t="s">
        <v>387</v>
      </c>
      <c r="DM5" s="1196"/>
      <c r="DN5" s="1196"/>
      <c r="DO5" s="1196"/>
      <c r="DP5" s="1197"/>
      <c r="DQ5" s="1096" t="s">
        <v>388</v>
      </c>
      <c r="DR5" s="1097"/>
      <c r="DS5" s="1097"/>
      <c r="DT5" s="1097"/>
      <c r="DU5" s="1098"/>
      <c r="DV5" s="1096" t="s">
        <v>379</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3"/>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8"/>
      <c r="DH6" s="1199"/>
      <c r="DI6" s="1199"/>
      <c r="DJ6" s="1199"/>
      <c r="DK6" s="1200"/>
      <c r="DL6" s="1198"/>
      <c r="DM6" s="1199"/>
      <c r="DN6" s="1199"/>
      <c r="DO6" s="1199"/>
      <c r="DP6" s="1200"/>
      <c r="DQ6" s="1099"/>
      <c r="DR6" s="1100"/>
      <c r="DS6" s="1100"/>
      <c r="DT6" s="1100"/>
      <c r="DU6" s="1101"/>
      <c r="DV6" s="1099"/>
      <c r="DW6" s="1100"/>
      <c r="DX6" s="1100"/>
      <c r="DY6" s="1100"/>
      <c r="DZ6" s="1113"/>
      <c r="EA6" s="256"/>
    </row>
    <row r="7" spans="1:131" s="257" customFormat="1" ht="26.25" customHeight="1" thickTop="1" x14ac:dyDescent="0.2">
      <c r="A7" s="260">
        <v>1</v>
      </c>
      <c r="B7" s="1145" t="s">
        <v>389</v>
      </c>
      <c r="C7" s="1146"/>
      <c r="D7" s="1146"/>
      <c r="E7" s="1146"/>
      <c r="F7" s="1146"/>
      <c r="G7" s="1146"/>
      <c r="H7" s="1146"/>
      <c r="I7" s="1146"/>
      <c r="J7" s="1146"/>
      <c r="K7" s="1146"/>
      <c r="L7" s="1146"/>
      <c r="M7" s="1146"/>
      <c r="N7" s="1146"/>
      <c r="O7" s="1146"/>
      <c r="P7" s="1147"/>
      <c r="Q7" s="1201">
        <v>204804</v>
      </c>
      <c r="R7" s="1202"/>
      <c r="S7" s="1202"/>
      <c r="T7" s="1202"/>
      <c r="U7" s="1203"/>
      <c r="V7" s="1204">
        <v>199310</v>
      </c>
      <c r="W7" s="1204"/>
      <c r="X7" s="1204"/>
      <c r="Y7" s="1204"/>
      <c r="Z7" s="1204"/>
      <c r="AA7" s="1204">
        <v>5494</v>
      </c>
      <c r="AB7" s="1204"/>
      <c r="AC7" s="1204"/>
      <c r="AD7" s="1204"/>
      <c r="AE7" s="1205"/>
      <c r="AF7" s="1206">
        <v>4847</v>
      </c>
      <c r="AG7" s="1207"/>
      <c r="AH7" s="1207"/>
      <c r="AI7" s="1207"/>
      <c r="AJ7" s="1208"/>
      <c r="AK7" s="1188">
        <v>3157</v>
      </c>
      <c r="AL7" s="1189"/>
      <c r="AM7" s="1189"/>
      <c r="AN7" s="1189"/>
      <c r="AO7" s="1189"/>
      <c r="AP7" s="1189">
        <v>74945</v>
      </c>
      <c r="AQ7" s="1189"/>
      <c r="AR7" s="1189"/>
      <c r="AS7" s="1189"/>
      <c r="AT7" s="1189"/>
      <c r="AU7" s="1190"/>
      <c r="AV7" s="1190"/>
      <c r="AW7" s="1190"/>
      <c r="AX7" s="1190"/>
      <c r="AY7" s="1191"/>
      <c r="AZ7" s="254"/>
      <c r="BA7" s="254"/>
      <c r="BB7" s="254"/>
      <c r="BC7" s="254"/>
      <c r="BD7" s="254"/>
      <c r="BE7" s="255"/>
      <c r="BF7" s="255"/>
      <c r="BG7" s="255"/>
      <c r="BH7" s="255"/>
      <c r="BI7" s="255"/>
      <c r="BJ7" s="255"/>
      <c r="BK7" s="255"/>
      <c r="BL7" s="255"/>
      <c r="BM7" s="255"/>
      <c r="BN7" s="255"/>
      <c r="BO7" s="255"/>
      <c r="BP7" s="255"/>
      <c r="BQ7" s="261">
        <v>1</v>
      </c>
      <c r="BR7" s="262"/>
      <c r="BS7" s="1192" t="s">
        <v>585</v>
      </c>
      <c r="BT7" s="1193"/>
      <c r="BU7" s="1193"/>
      <c r="BV7" s="1193"/>
      <c r="BW7" s="1193"/>
      <c r="BX7" s="1193"/>
      <c r="BY7" s="1193"/>
      <c r="BZ7" s="1193"/>
      <c r="CA7" s="1193"/>
      <c r="CB7" s="1193"/>
      <c r="CC7" s="1193"/>
      <c r="CD7" s="1193"/>
      <c r="CE7" s="1193"/>
      <c r="CF7" s="1193"/>
      <c r="CG7" s="1194"/>
      <c r="CH7" s="1185">
        <v>2</v>
      </c>
      <c r="CI7" s="1186"/>
      <c r="CJ7" s="1186"/>
      <c r="CK7" s="1186"/>
      <c r="CL7" s="1187"/>
      <c r="CM7" s="1185">
        <v>1855</v>
      </c>
      <c r="CN7" s="1186"/>
      <c r="CO7" s="1186"/>
      <c r="CP7" s="1186"/>
      <c r="CQ7" s="1187"/>
      <c r="CR7" s="1185">
        <v>56</v>
      </c>
      <c r="CS7" s="1186"/>
      <c r="CT7" s="1186"/>
      <c r="CU7" s="1186"/>
      <c r="CV7" s="1187"/>
      <c r="CW7" s="1185">
        <v>33</v>
      </c>
      <c r="CX7" s="1186"/>
      <c r="CY7" s="1186"/>
      <c r="CZ7" s="1186"/>
      <c r="DA7" s="1187"/>
      <c r="DB7" s="1185" t="s">
        <v>601</v>
      </c>
      <c r="DC7" s="1186"/>
      <c r="DD7" s="1186"/>
      <c r="DE7" s="1186"/>
      <c r="DF7" s="1187"/>
      <c r="DG7" s="1185" t="s">
        <v>601</v>
      </c>
      <c r="DH7" s="1186"/>
      <c r="DI7" s="1186"/>
      <c r="DJ7" s="1186"/>
      <c r="DK7" s="1187"/>
      <c r="DL7" s="1185" t="s">
        <v>601</v>
      </c>
      <c r="DM7" s="1186"/>
      <c r="DN7" s="1186"/>
      <c r="DO7" s="1186"/>
      <c r="DP7" s="1187"/>
      <c r="DQ7" s="1185" t="s">
        <v>601</v>
      </c>
      <c r="DR7" s="1186"/>
      <c r="DS7" s="1186"/>
      <c r="DT7" s="1186"/>
      <c r="DU7" s="1187"/>
      <c r="DV7" s="1214"/>
      <c r="DW7" s="1215"/>
      <c r="DX7" s="1215"/>
      <c r="DY7" s="1215"/>
      <c r="DZ7" s="1216"/>
      <c r="EA7" s="256"/>
    </row>
    <row r="8" spans="1:131" s="257" customFormat="1" ht="26.25" customHeight="1" x14ac:dyDescent="0.2">
      <c r="A8" s="263">
        <v>2</v>
      </c>
      <c r="B8" s="1132" t="s">
        <v>390</v>
      </c>
      <c r="C8" s="1133"/>
      <c r="D8" s="1133"/>
      <c r="E8" s="1133"/>
      <c r="F8" s="1133"/>
      <c r="G8" s="1133"/>
      <c r="H8" s="1133"/>
      <c r="I8" s="1133"/>
      <c r="J8" s="1133"/>
      <c r="K8" s="1133"/>
      <c r="L8" s="1133"/>
      <c r="M8" s="1133"/>
      <c r="N8" s="1133"/>
      <c r="O8" s="1133"/>
      <c r="P8" s="1134"/>
      <c r="Q8" s="1183">
        <v>607</v>
      </c>
      <c r="R8" s="1115"/>
      <c r="S8" s="1115"/>
      <c r="T8" s="1115"/>
      <c r="U8" s="1184"/>
      <c r="V8" s="1139">
        <v>561</v>
      </c>
      <c r="W8" s="1139"/>
      <c r="X8" s="1139"/>
      <c r="Y8" s="1139"/>
      <c r="Z8" s="1139"/>
      <c r="AA8" s="1139">
        <v>46</v>
      </c>
      <c r="AB8" s="1139"/>
      <c r="AC8" s="1139"/>
      <c r="AD8" s="1139"/>
      <c r="AE8" s="1140"/>
      <c r="AF8" s="1114">
        <v>46</v>
      </c>
      <c r="AG8" s="1115"/>
      <c r="AH8" s="1115"/>
      <c r="AI8" s="1115"/>
      <c r="AJ8" s="1116"/>
      <c r="AK8" s="1181" t="s">
        <v>580</v>
      </c>
      <c r="AL8" s="1182"/>
      <c r="AM8" s="1182"/>
      <c r="AN8" s="1182"/>
      <c r="AO8" s="1182"/>
      <c r="AP8" s="1181" t="s">
        <v>580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595</v>
      </c>
      <c r="BS8" s="1109" t="s">
        <v>586</v>
      </c>
      <c r="BT8" s="1110"/>
      <c r="BU8" s="1110"/>
      <c r="BV8" s="1110"/>
      <c r="BW8" s="1110"/>
      <c r="BX8" s="1110"/>
      <c r="BY8" s="1110"/>
      <c r="BZ8" s="1110"/>
      <c r="CA8" s="1110"/>
      <c r="CB8" s="1110"/>
      <c r="CC8" s="1110"/>
      <c r="CD8" s="1110"/>
      <c r="CE8" s="1110"/>
      <c r="CF8" s="1110"/>
      <c r="CG8" s="1111"/>
      <c r="CH8" s="1084">
        <v>13</v>
      </c>
      <c r="CI8" s="1085"/>
      <c r="CJ8" s="1085"/>
      <c r="CK8" s="1085"/>
      <c r="CL8" s="1086"/>
      <c r="CM8" s="1084">
        <v>5041</v>
      </c>
      <c r="CN8" s="1085"/>
      <c r="CO8" s="1085"/>
      <c r="CP8" s="1085"/>
      <c r="CQ8" s="1086"/>
      <c r="CR8" s="1084">
        <v>5</v>
      </c>
      <c r="CS8" s="1085"/>
      <c r="CT8" s="1085"/>
      <c r="CU8" s="1085"/>
      <c r="CV8" s="1086"/>
      <c r="CW8" s="1084" t="s">
        <v>601</v>
      </c>
      <c r="CX8" s="1085"/>
      <c r="CY8" s="1085"/>
      <c r="CZ8" s="1085"/>
      <c r="DA8" s="1086"/>
      <c r="DB8" s="1084" t="s">
        <v>601</v>
      </c>
      <c r="DC8" s="1085"/>
      <c r="DD8" s="1085"/>
      <c r="DE8" s="1085"/>
      <c r="DF8" s="1086"/>
      <c r="DG8" s="1084">
        <v>5953</v>
      </c>
      <c r="DH8" s="1085"/>
      <c r="DI8" s="1085"/>
      <c r="DJ8" s="1085"/>
      <c r="DK8" s="1086"/>
      <c r="DL8" s="1084" t="s">
        <v>602</v>
      </c>
      <c r="DM8" s="1085"/>
      <c r="DN8" s="1085"/>
      <c r="DO8" s="1085"/>
      <c r="DP8" s="1086"/>
      <c r="DQ8" s="1084" t="s">
        <v>601</v>
      </c>
      <c r="DR8" s="1085"/>
      <c r="DS8" s="1085"/>
      <c r="DT8" s="1085"/>
      <c r="DU8" s="1086"/>
      <c r="DV8" s="1087"/>
      <c r="DW8" s="1088"/>
      <c r="DX8" s="1088"/>
      <c r="DY8" s="1088"/>
      <c r="DZ8" s="1089"/>
      <c r="EA8" s="256"/>
    </row>
    <row r="9" spans="1:131" s="257" customFormat="1" ht="26.25" customHeight="1" x14ac:dyDescent="0.2">
      <c r="A9" s="263">
        <v>3</v>
      </c>
      <c r="B9" s="1132" t="s">
        <v>391</v>
      </c>
      <c r="C9" s="1133"/>
      <c r="D9" s="1133"/>
      <c r="E9" s="1133"/>
      <c r="F9" s="1133"/>
      <c r="G9" s="1133"/>
      <c r="H9" s="1133"/>
      <c r="I9" s="1133"/>
      <c r="J9" s="1133"/>
      <c r="K9" s="1133"/>
      <c r="L9" s="1133"/>
      <c r="M9" s="1133"/>
      <c r="N9" s="1133"/>
      <c r="O9" s="1133"/>
      <c r="P9" s="1134"/>
      <c r="Q9" s="1183">
        <v>3170</v>
      </c>
      <c r="R9" s="1115"/>
      <c r="S9" s="1115"/>
      <c r="T9" s="1115"/>
      <c r="U9" s="1184"/>
      <c r="V9" s="1139">
        <v>2675</v>
      </c>
      <c r="W9" s="1139"/>
      <c r="X9" s="1139"/>
      <c r="Y9" s="1139"/>
      <c r="Z9" s="1139"/>
      <c r="AA9" s="1139">
        <v>495</v>
      </c>
      <c r="AB9" s="1139"/>
      <c r="AC9" s="1139"/>
      <c r="AD9" s="1139"/>
      <c r="AE9" s="1140"/>
      <c r="AF9" s="1114">
        <v>447</v>
      </c>
      <c r="AG9" s="1115"/>
      <c r="AH9" s="1115"/>
      <c r="AI9" s="1115"/>
      <c r="AJ9" s="1116"/>
      <c r="AK9" s="1181">
        <v>1413</v>
      </c>
      <c r="AL9" s="1182"/>
      <c r="AM9" s="1182"/>
      <c r="AN9" s="1182"/>
      <c r="AO9" s="1182"/>
      <c r="AP9" s="1182">
        <v>4548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587</v>
      </c>
      <c r="BT9" s="1110"/>
      <c r="BU9" s="1110"/>
      <c r="BV9" s="1110"/>
      <c r="BW9" s="1110"/>
      <c r="BX9" s="1110"/>
      <c r="BY9" s="1110"/>
      <c r="BZ9" s="1110"/>
      <c r="CA9" s="1110"/>
      <c r="CB9" s="1110"/>
      <c r="CC9" s="1110"/>
      <c r="CD9" s="1110"/>
      <c r="CE9" s="1110"/>
      <c r="CF9" s="1110"/>
      <c r="CG9" s="1111"/>
      <c r="CH9" s="1084">
        <v>27</v>
      </c>
      <c r="CI9" s="1085"/>
      <c r="CJ9" s="1085"/>
      <c r="CK9" s="1085"/>
      <c r="CL9" s="1086"/>
      <c r="CM9" s="1084">
        <v>431</v>
      </c>
      <c r="CN9" s="1085"/>
      <c r="CO9" s="1085"/>
      <c r="CP9" s="1085"/>
      <c r="CQ9" s="1086"/>
      <c r="CR9" s="1084">
        <v>127</v>
      </c>
      <c r="CS9" s="1085"/>
      <c r="CT9" s="1085"/>
      <c r="CU9" s="1085"/>
      <c r="CV9" s="1086"/>
      <c r="CW9" s="1084">
        <v>39</v>
      </c>
      <c r="CX9" s="1085"/>
      <c r="CY9" s="1085"/>
      <c r="CZ9" s="1085"/>
      <c r="DA9" s="1086"/>
      <c r="DB9" s="1084" t="s">
        <v>601</v>
      </c>
      <c r="DC9" s="1085"/>
      <c r="DD9" s="1085"/>
      <c r="DE9" s="1085"/>
      <c r="DF9" s="1086"/>
      <c r="DG9" s="1084" t="s">
        <v>601</v>
      </c>
      <c r="DH9" s="1085"/>
      <c r="DI9" s="1085"/>
      <c r="DJ9" s="1085"/>
      <c r="DK9" s="1086"/>
      <c r="DL9" s="1084" t="s">
        <v>601</v>
      </c>
      <c r="DM9" s="1085"/>
      <c r="DN9" s="1085"/>
      <c r="DO9" s="1085"/>
      <c r="DP9" s="1086"/>
      <c r="DQ9" s="1084" t="s">
        <v>601</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588</v>
      </c>
      <c r="BT10" s="1110"/>
      <c r="BU10" s="1110"/>
      <c r="BV10" s="1110"/>
      <c r="BW10" s="1110"/>
      <c r="BX10" s="1110"/>
      <c r="BY10" s="1110"/>
      <c r="BZ10" s="1110"/>
      <c r="CA10" s="1110"/>
      <c r="CB10" s="1110"/>
      <c r="CC10" s="1110"/>
      <c r="CD10" s="1110"/>
      <c r="CE10" s="1110"/>
      <c r="CF10" s="1110"/>
      <c r="CG10" s="1111"/>
      <c r="CH10" s="1084">
        <v>-42</v>
      </c>
      <c r="CI10" s="1085"/>
      <c r="CJ10" s="1085"/>
      <c r="CK10" s="1085"/>
      <c r="CL10" s="1086"/>
      <c r="CM10" s="1084">
        <v>889</v>
      </c>
      <c r="CN10" s="1085"/>
      <c r="CO10" s="1085"/>
      <c r="CP10" s="1085"/>
      <c r="CQ10" s="1086"/>
      <c r="CR10" s="1084">
        <v>145</v>
      </c>
      <c r="CS10" s="1085"/>
      <c r="CT10" s="1085"/>
      <c r="CU10" s="1085"/>
      <c r="CV10" s="1086"/>
      <c r="CW10" s="1084">
        <v>28</v>
      </c>
      <c r="CX10" s="1085"/>
      <c r="CY10" s="1085"/>
      <c r="CZ10" s="1085"/>
      <c r="DA10" s="1086"/>
      <c r="DB10" s="1084" t="s">
        <v>604</v>
      </c>
      <c r="DC10" s="1085"/>
      <c r="DD10" s="1085"/>
      <c r="DE10" s="1085"/>
      <c r="DF10" s="1086"/>
      <c r="DG10" s="1084" t="s">
        <v>604</v>
      </c>
      <c r="DH10" s="1085"/>
      <c r="DI10" s="1085"/>
      <c r="DJ10" s="1085"/>
      <c r="DK10" s="1086"/>
      <c r="DL10" s="1084" t="s">
        <v>604</v>
      </c>
      <c r="DM10" s="1085"/>
      <c r="DN10" s="1085"/>
      <c r="DO10" s="1085"/>
      <c r="DP10" s="1086"/>
      <c r="DQ10" s="1084" t="s">
        <v>604</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t="s">
        <v>595</v>
      </c>
      <c r="BS11" s="1109" t="s">
        <v>589</v>
      </c>
      <c r="BT11" s="1110"/>
      <c r="BU11" s="1110"/>
      <c r="BV11" s="1110"/>
      <c r="BW11" s="1110"/>
      <c r="BX11" s="1110"/>
      <c r="BY11" s="1110"/>
      <c r="BZ11" s="1110"/>
      <c r="CA11" s="1110"/>
      <c r="CB11" s="1110"/>
      <c r="CC11" s="1110"/>
      <c r="CD11" s="1110"/>
      <c r="CE11" s="1110"/>
      <c r="CF11" s="1110"/>
      <c r="CG11" s="1111"/>
      <c r="CH11" s="1084">
        <v>12</v>
      </c>
      <c r="CI11" s="1085"/>
      <c r="CJ11" s="1085"/>
      <c r="CK11" s="1085"/>
      <c r="CL11" s="1086"/>
      <c r="CM11" s="1084">
        <v>1105</v>
      </c>
      <c r="CN11" s="1085"/>
      <c r="CO11" s="1085"/>
      <c r="CP11" s="1085"/>
      <c r="CQ11" s="1086"/>
      <c r="CR11" s="1084">
        <v>70</v>
      </c>
      <c r="CS11" s="1085"/>
      <c r="CT11" s="1085"/>
      <c r="CU11" s="1085"/>
      <c r="CV11" s="1086"/>
      <c r="CW11" s="1084">
        <v>68</v>
      </c>
      <c r="CX11" s="1085"/>
      <c r="CY11" s="1085"/>
      <c r="CZ11" s="1085"/>
      <c r="DA11" s="1086"/>
      <c r="DB11" s="1084" t="s">
        <v>604</v>
      </c>
      <c r="DC11" s="1085"/>
      <c r="DD11" s="1085"/>
      <c r="DE11" s="1085"/>
      <c r="DF11" s="1086"/>
      <c r="DG11" s="1084" t="s">
        <v>604</v>
      </c>
      <c r="DH11" s="1085"/>
      <c r="DI11" s="1085"/>
      <c r="DJ11" s="1085"/>
      <c r="DK11" s="1086"/>
      <c r="DL11" s="1084">
        <v>91</v>
      </c>
      <c r="DM11" s="1085"/>
      <c r="DN11" s="1085"/>
      <c r="DO11" s="1085"/>
      <c r="DP11" s="1086"/>
      <c r="DQ11" s="1084">
        <v>9</v>
      </c>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590</v>
      </c>
      <c r="BT12" s="1110"/>
      <c r="BU12" s="1110"/>
      <c r="BV12" s="1110"/>
      <c r="BW12" s="1110"/>
      <c r="BX12" s="1110"/>
      <c r="BY12" s="1110"/>
      <c r="BZ12" s="1110"/>
      <c r="CA12" s="1110"/>
      <c r="CB12" s="1110"/>
      <c r="CC12" s="1110"/>
      <c r="CD12" s="1110"/>
      <c r="CE12" s="1110"/>
      <c r="CF12" s="1110"/>
      <c r="CG12" s="1111"/>
      <c r="CH12" s="1084">
        <v>73</v>
      </c>
      <c r="CI12" s="1085"/>
      <c r="CJ12" s="1085"/>
      <c r="CK12" s="1085"/>
      <c r="CL12" s="1086"/>
      <c r="CM12" s="1084">
        <v>935</v>
      </c>
      <c r="CN12" s="1085"/>
      <c r="CO12" s="1085"/>
      <c r="CP12" s="1085"/>
      <c r="CQ12" s="1086"/>
      <c r="CR12" s="1084">
        <v>200</v>
      </c>
      <c r="CS12" s="1085"/>
      <c r="CT12" s="1085"/>
      <c r="CU12" s="1085"/>
      <c r="CV12" s="1086"/>
      <c r="CW12" s="1084">
        <v>112</v>
      </c>
      <c r="CX12" s="1085"/>
      <c r="CY12" s="1085"/>
      <c r="CZ12" s="1085"/>
      <c r="DA12" s="1086"/>
      <c r="DB12" s="1084" t="s">
        <v>601</v>
      </c>
      <c r="DC12" s="1085"/>
      <c r="DD12" s="1085"/>
      <c r="DE12" s="1085"/>
      <c r="DF12" s="1086"/>
      <c r="DG12" s="1084" t="s">
        <v>601</v>
      </c>
      <c r="DH12" s="1085"/>
      <c r="DI12" s="1085"/>
      <c r="DJ12" s="1085"/>
      <c r="DK12" s="1086"/>
      <c r="DL12" s="1084" t="s">
        <v>601</v>
      </c>
      <c r="DM12" s="1085"/>
      <c r="DN12" s="1085"/>
      <c r="DO12" s="1085"/>
      <c r="DP12" s="1086"/>
      <c r="DQ12" s="1084" t="s">
        <v>601</v>
      </c>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591</v>
      </c>
      <c r="BT13" s="1110"/>
      <c r="BU13" s="1110"/>
      <c r="BV13" s="1110"/>
      <c r="BW13" s="1110"/>
      <c r="BX13" s="1110"/>
      <c r="BY13" s="1110"/>
      <c r="BZ13" s="1110"/>
      <c r="CA13" s="1110"/>
      <c r="CB13" s="1110"/>
      <c r="CC13" s="1110"/>
      <c r="CD13" s="1110"/>
      <c r="CE13" s="1110"/>
      <c r="CF13" s="1110"/>
      <c r="CG13" s="1111"/>
      <c r="CH13" s="1084">
        <v>63</v>
      </c>
      <c r="CI13" s="1085"/>
      <c r="CJ13" s="1085"/>
      <c r="CK13" s="1085"/>
      <c r="CL13" s="1086"/>
      <c r="CM13" s="1084">
        <v>15267</v>
      </c>
      <c r="CN13" s="1085"/>
      <c r="CO13" s="1085"/>
      <c r="CP13" s="1085"/>
      <c r="CQ13" s="1086"/>
      <c r="CR13" s="1084">
        <v>1</v>
      </c>
      <c r="CS13" s="1085"/>
      <c r="CT13" s="1085"/>
      <c r="CU13" s="1085"/>
      <c r="CV13" s="1086"/>
      <c r="CW13" s="1084" t="s">
        <v>601</v>
      </c>
      <c r="CX13" s="1085"/>
      <c r="CY13" s="1085"/>
      <c r="CZ13" s="1085"/>
      <c r="DA13" s="1086"/>
      <c r="DB13" s="1084" t="s">
        <v>604</v>
      </c>
      <c r="DC13" s="1085"/>
      <c r="DD13" s="1085"/>
      <c r="DE13" s="1085"/>
      <c r="DF13" s="1086"/>
      <c r="DG13" s="1084" t="s">
        <v>604</v>
      </c>
      <c r="DH13" s="1085"/>
      <c r="DI13" s="1085"/>
      <c r="DJ13" s="1085"/>
      <c r="DK13" s="1086"/>
      <c r="DL13" s="1084" t="s">
        <v>604</v>
      </c>
      <c r="DM13" s="1085"/>
      <c r="DN13" s="1085"/>
      <c r="DO13" s="1085"/>
      <c r="DP13" s="1086"/>
      <c r="DQ13" s="1084" t="s">
        <v>604</v>
      </c>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592</v>
      </c>
      <c r="BT14" s="1110"/>
      <c r="BU14" s="1110"/>
      <c r="BV14" s="1110"/>
      <c r="BW14" s="1110"/>
      <c r="BX14" s="1110"/>
      <c r="BY14" s="1110"/>
      <c r="BZ14" s="1110"/>
      <c r="CA14" s="1110"/>
      <c r="CB14" s="1110"/>
      <c r="CC14" s="1110"/>
      <c r="CD14" s="1110"/>
      <c r="CE14" s="1110"/>
      <c r="CF14" s="1110"/>
      <c r="CG14" s="1111"/>
      <c r="CH14" s="1084">
        <v>35</v>
      </c>
      <c r="CI14" s="1085"/>
      <c r="CJ14" s="1085"/>
      <c r="CK14" s="1085"/>
      <c r="CL14" s="1086"/>
      <c r="CM14" s="1084">
        <v>795</v>
      </c>
      <c r="CN14" s="1085"/>
      <c r="CO14" s="1085"/>
      <c r="CP14" s="1085"/>
      <c r="CQ14" s="1086"/>
      <c r="CR14" s="1084">
        <v>6</v>
      </c>
      <c r="CS14" s="1085"/>
      <c r="CT14" s="1085"/>
      <c r="CU14" s="1085"/>
      <c r="CV14" s="1086"/>
      <c r="CW14" s="1084" t="s">
        <v>601</v>
      </c>
      <c r="CX14" s="1085"/>
      <c r="CY14" s="1085"/>
      <c r="CZ14" s="1085"/>
      <c r="DA14" s="1086"/>
      <c r="DB14" s="1084" t="s">
        <v>604</v>
      </c>
      <c r="DC14" s="1085"/>
      <c r="DD14" s="1085"/>
      <c r="DE14" s="1085"/>
      <c r="DF14" s="1086"/>
      <c r="DG14" s="1084" t="s">
        <v>605</v>
      </c>
      <c r="DH14" s="1085"/>
      <c r="DI14" s="1085"/>
      <c r="DJ14" s="1085"/>
      <c r="DK14" s="1086"/>
      <c r="DL14" s="1084" t="s">
        <v>604</v>
      </c>
      <c r="DM14" s="1085"/>
      <c r="DN14" s="1085"/>
      <c r="DO14" s="1085"/>
      <c r="DP14" s="1086"/>
      <c r="DQ14" s="1084" t="s">
        <v>604</v>
      </c>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593</v>
      </c>
      <c r="BT15" s="1110"/>
      <c r="BU15" s="1110"/>
      <c r="BV15" s="1110"/>
      <c r="BW15" s="1110"/>
      <c r="BX15" s="1110"/>
      <c r="BY15" s="1110"/>
      <c r="BZ15" s="1110"/>
      <c r="CA15" s="1110"/>
      <c r="CB15" s="1110"/>
      <c r="CC15" s="1110"/>
      <c r="CD15" s="1110"/>
      <c r="CE15" s="1110"/>
      <c r="CF15" s="1110"/>
      <c r="CG15" s="1111"/>
      <c r="CH15" s="1084">
        <v>-5</v>
      </c>
      <c r="CI15" s="1085"/>
      <c r="CJ15" s="1085"/>
      <c r="CK15" s="1085"/>
      <c r="CL15" s="1086"/>
      <c r="CM15" s="1084">
        <v>64</v>
      </c>
      <c r="CN15" s="1085"/>
      <c r="CO15" s="1085"/>
      <c r="CP15" s="1085"/>
      <c r="CQ15" s="1086"/>
      <c r="CR15" s="1084">
        <v>5</v>
      </c>
      <c r="CS15" s="1085"/>
      <c r="CT15" s="1085"/>
      <c r="CU15" s="1085"/>
      <c r="CV15" s="1086"/>
      <c r="CW15" s="1084" t="s">
        <v>601</v>
      </c>
      <c r="CX15" s="1085"/>
      <c r="CY15" s="1085"/>
      <c r="CZ15" s="1085"/>
      <c r="DA15" s="1086"/>
      <c r="DB15" s="1084" t="s">
        <v>604</v>
      </c>
      <c r="DC15" s="1085"/>
      <c r="DD15" s="1085"/>
      <c r="DE15" s="1085"/>
      <c r="DF15" s="1086"/>
      <c r="DG15" s="1084" t="s">
        <v>604</v>
      </c>
      <c r="DH15" s="1085"/>
      <c r="DI15" s="1085"/>
      <c r="DJ15" s="1085"/>
      <c r="DK15" s="1086"/>
      <c r="DL15" s="1084" t="s">
        <v>604</v>
      </c>
      <c r="DM15" s="1085"/>
      <c r="DN15" s="1085"/>
      <c r="DO15" s="1085"/>
      <c r="DP15" s="1086"/>
      <c r="DQ15" s="1084" t="s">
        <v>604</v>
      </c>
      <c r="DR15" s="1085"/>
      <c r="DS15" s="1085"/>
      <c r="DT15" s="1085"/>
      <c r="DU15" s="1086"/>
      <c r="DV15" s="1087"/>
      <c r="DW15" s="1088"/>
      <c r="DX15" s="1088"/>
      <c r="DY15" s="1088"/>
      <c r="DZ15" s="1089"/>
      <c r="EA15" s="256"/>
    </row>
    <row r="16" spans="1:131" s="257" customFormat="1" ht="26.25" customHeight="1" thickBot="1" x14ac:dyDescent="0.2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t="s">
        <v>594</v>
      </c>
      <c r="BT16" s="1110"/>
      <c r="BU16" s="1110"/>
      <c r="BV16" s="1110"/>
      <c r="BW16" s="1110"/>
      <c r="BX16" s="1110"/>
      <c r="BY16" s="1110"/>
      <c r="BZ16" s="1110"/>
      <c r="CA16" s="1110"/>
      <c r="CB16" s="1110"/>
      <c r="CC16" s="1110"/>
      <c r="CD16" s="1110"/>
      <c r="CE16" s="1110"/>
      <c r="CF16" s="1110"/>
      <c r="CG16" s="1111"/>
      <c r="CH16" s="1084">
        <v>-5</v>
      </c>
      <c r="CI16" s="1085"/>
      <c r="CJ16" s="1085"/>
      <c r="CK16" s="1085"/>
      <c r="CL16" s="1086"/>
      <c r="CM16" s="1084">
        <v>884</v>
      </c>
      <c r="CN16" s="1085"/>
      <c r="CO16" s="1085"/>
      <c r="CP16" s="1085"/>
      <c r="CQ16" s="1086"/>
      <c r="CR16" s="1084">
        <v>2</v>
      </c>
      <c r="CS16" s="1085"/>
      <c r="CT16" s="1085"/>
      <c r="CU16" s="1085"/>
      <c r="CV16" s="1086"/>
      <c r="CW16" s="1084" t="s">
        <v>603</v>
      </c>
      <c r="CX16" s="1085"/>
      <c r="CY16" s="1085"/>
      <c r="CZ16" s="1085"/>
      <c r="DA16" s="1086"/>
      <c r="DB16" s="1084" t="s">
        <v>604</v>
      </c>
      <c r="DC16" s="1085"/>
      <c r="DD16" s="1085"/>
      <c r="DE16" s="1085"/>
      <c r="DF16" s="1086"/>
      <c r="DG16" s="1084" t="s">
        <v>604</v>
      </c>
      <c r="DH16" s="1085"/>
      <c r="DI16" s="1085"/>
      <c r="DJ16" s="1085"/>
      <c r="DK16" s="1086"/>
      <c r="DL16" s="1084" t="s">
        <v>604</v>
      </c>
      <c r="DM16" s="1085"/>
      <c r="DN16" s="1085"/>
      <c r="DO16" s="1085"/>
      <c r="DP16" s="1086"/>
      <c r="DQ16" s="1084" t="s">
        <v>604</v>
      </c>
      <c r="DR16" s="1085"/>
      <c r="DS16" s="1085"/>
      <c r="DT16" s="1085"/>
      <c r="DU16" s="1086"/>
      <c r="DV16" s="1087"/>
      <c r="DW16" s="1088"/>
      <c r="DX16" s="1088"/>
      <c r="DY16" s="1088"/>
      <c r="DZ16" s="1089"/>
      <c r="EA16" s="256"/>
    </row>
    <row r="17" spans="1:131" s="257" customFormat="1" ht="26.25" hidden="1" customHeight="1" thickBot="1" x14ac:dyDescent="0.2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hidden="1"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hidden="1"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hidden="1"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hidden="1"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393</v>
      </c>
      <c r="B23" s="1039" t="s">
        <v>394</v>
      </c>
      <c r="C23" s="1040"/>
      <c r="D23" s="1040"/>
      <c r="E23" s="1040"/>
      <c r="F23" s="1040"/>
      <c r="G23" s="1040"/>
      <c r="H23" s="1040"/>
      <c r="I23" s="1040"/>
      <c r="J23" s="1040"/>
      <c r="K23" s="1040"/>
      <c r="L23" s="1040"/>
      <c r="M23" s="1040"/>
      <c r="N23" s="1040"/>
      <c r="O23" s="1040"/>
      <c r="P23" s="1041"/>
      <c r="Q23" s="1163">
        <v>207167</v>
      </c>
      <c r="R23" s="1164"/>
      <c r="S23" s="1164"/>
      <c r="T23" s="1164"/>
      <c r="U23" s="1164"/>
      <c r="V23" s="1164">
        <v>201132</v>
      </c>
      <c r="W23" s="1164"/>
      <c r="X23" s="1164"/>
      <c r="Y23" s="1164"/>
      <c r="Z23" s="1164"/>
      <c r="AA23" s="1164">
        <v>6035</v>
      </c>
      <c r="AB23" s="1164"/>
      <c r="AC23" s="1164"/>
      <c r="AD23" s="1164"/>
      <c r="AE23" s="1165"/>
      <c r="AF23" s="1166">
        <v>5340</v>
      </c>
      <c r="AG23" s="1164"/>
      <c r="AH23" s="1164"/>
      <c r="AI23" s="1164"/>
      <c r="AJ23" s="1167"/>
      <c r="AK23" s="1168"/>
      <c r="AL23" s="1169"/>
      <c r="AM23" s="1169"/>
      <c r="AN23" s="1169"/>
      <c r="AO23" s="1169"/>
      <c r="AP23" s="1164">
        <v>79493</v>
      </c>
      <c r="AQ23" s="1164"/>
      <c r="AR23" s="1164"/>
      <c r="AS23" s="1164"/>
      <c r="AT23" s="1164"/>
      <c r="AU23" s="1170"/>
      <c r="AV23" s="1170"/>
      <c r="AW23" s="1170"/>
      <c r="AX23" s="1170"/>
      <c r="AY23" s="1171"/>
      <c r="AZ23" s="1160" t="s">
        <v>182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405</v>
      </c>
      <c r="C28" s="1146"/>
      <c r="D28" s="1146"/>
      <c r="E28" s="1146"/>
      <c r="F28" s="1146"/>
      <c r="G28" s="1146"/>
      <c r="H28" s="1146"/>
      <c r="I28" s="1146"/>
      <c r="J28" s="1146"/>
      <c r="K28" s="1146"/>
      <c r="L28" s="1146"/>
      <c r="M28" s="1146"/>
      <c r="N28" s="1146"/>
      <c r="O28" s="1146"/>
      <c r="P28" s="1147"/>
      <c r="Q28" s="1148">
        <v>36918</v>
      </c>
      <c r="R28" s="1149"/>
      <c r="S28" s="1149"/>
      <c r="T28" s="1149"/>
      <c r="U28" s="1149"/>
      <c r="V28" s="1149">
        <v>35945</v>
      </c>
      <c r="W28" s="1149"/>
      <c r="X28" s="1149"/>
      <c r="Y28" s="1149"/>
      <c r="Z28" s="1149"/>
      <c r="AA28" s="1149">
        <v>974</v>
      </c>
      <c r="AB28" s="1149"/>
      <c r="AC28" s="1149"/>
      <c r="AD28" s="1149"/>
      <c r="AE28" s="1150"/>
      <c r="AF28" s="1151">
        <v>974</v>
      </c>
      <c r="AG28" s="1149"/>
      <c r="AH28" s="1149"/>
      <c r="AI28" s="1149"/>
      <c r="AJ28" s="1152"/>
      <c r="AK28" s="1153">
        <v>3117</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406</v>
      </c>
      <c r="C29" s="1133"/>
      <c r="D29" s="1133"/>
      <c r="E29" s="1133"/>
      <c r="F29" s="1133"/>
      <c r="G29" s="1133"/>
      <c r="H29" s="1133"/>
      <c r="I29" s="1133"/>
      <c r="J29" s="1133"/>
      <c r="K29" s="1133"/>
      <c r="L29" s="1133"/>
      <c r="M29" s="1133"/>
      <c r="N29" s="1133"/>
      <c r="O29" s="1133"/>
      <c r="P29" s="1134"/>
      <c r="Q29" s="1138">
        <v>29994</v>
      </c>
      <c r="R29" s="1139"/>
      <c r="S29" s="1139"/>
      <c r="T29" s="1139"/>
      <c r="U29" s="1139"/>
      <c r="V29" s="1139">
        <v>29541</v>
      </c>
      <c r="W29" s="1139"/>
      <c r="X29" s="1139"/>
      <c r="Y29" s="1139"/>
      <c r="Z29" s="1139"/>
      <c r="AA29" s="1139">
        <v>453</v>
      </c>
      <c r="AB29" s="1139"/>
      <c r="AC29" s="1139"/>
      <c r="AD29" s="1139"/>
      <c r="AE29" s="1140"/>
      <c r="AF29" s="1114">
        <v>453</v>
      </c>
      <c r="AG29" s="1115"/>
      <c r="AH29" s="1115"/>
      <c r="AI29" s="1115"/>
      <c r="AJ29" s="1116"/>
      <c r="AK29" s="1075">
        <v>5444</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407</v>
      </c>
      <c r="C30" s="1133"/>
      <c r="D30" s="1133"/>
      <c r="E30" s="1133"/>
      <c r="F30" s="1133"/>
      <c r="G30" s="1133"/>
      <c r="H30" s="1133"/>
      <c r="I30" s="1133"/>
      <c r="J30" s="1133"/>
      <c r="K30" s="1133"/>
      <c r="L30" s="1133"/>
      <c r="M30" s="1133"/>
      <c r="N30" s="1133"/>
      <c r="O30" s="1133"/>
      <c r="P30" s="1134"/>
      <c r="Q30" s="1138">
        <v>6419</v>
      </c>
      <c r="R30" s="1139"/>
      <c r="S30" s="1139"/>
      <c r="T30" s="1139"/>
      <c r="U30" s="1139"/>
      <c r="V30" s="1139">
        <v>6314</v>
      </c>
      <c r="W30" s="1139"/>
      <c r="X30" s="1139"/>
      <c r="Y30" s="1139"/>
      <c r="Z30" s="1139"/>
      <c r="AA30" s="1139">
        <v>105</v>
      </c>
      <c r="AB30" s="1139"/>
      <c r="AC30" s="1139"/>
      <c r="AD30" s="1139"/>
      <c r="AE30" s="1140"/>
      <c r="AF30" s="1114">
        <v>105</v>
      </c>
      <c r="AG30" s="1115"/>
      <c r="AH30" s="1115"/>
      <c r="AI30" s="1115"/>
      <c r="AJ30" s="1116"/>
      <c r="AK30" s="1075">
        <v>773</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408</v>
      </c>
      <c r="C31" s="1133"/>
      <c r="D31" s="1133"/>
      <c r="E31" s="1133"/>
      <c r="F31" s="1133"/>
      <c r="G31" s="1133"/>
      <c r="H31" s="1133"/>
      <c r="I31" s="1133"/>
      <c r="J31" s="1133"/>
      <c r="K31" s="1133"/>
      <c r="L31" s="1133"/>
      <c r="M31" s="1133"/>
      <c r="N31" s="1133"/>
      <c r="O31" s="1133"/>
      <c r="P31" s="1134"/>
      <c r="Q31" s="1138">
        <v>53</v>
      </c>
      <c r="R31" s="1139"/>
      <c r="S31" s="1139"/>
      <c r="T31" s="1139"/>
      <c r="U31" s="1139"/>
      <c r="V31" s="1139">
        <v>53</v>
      </c>
      <c r="W31" s="1139"/>
      <c r="X31" s="1139"/>
      <c r="Y31" s="1139"/>
      <c r="Z31" s="1139"/>
      <c r="AA31" s="1140" t="s">
        <v>581</v>
      </c>
      <c r="AB31" s="1115"/>
      <c r="AC31" s="1115"/>
      <c r="AD31" s="1115"/>
      <c r="AE31" s="1116"/>
      <c r="AF31" s="1114" t="s">
        <v>409</v>
      </c>
      <c r="AG31" s="1115"/>
      <c r="AH31" s="1115"/>
      <c r="AI31" s="1115"/>
      <c r="AJ31" s="1116"/>
      <c r="AK31" s="1075">
        <v>53</v>
      </c>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410</v>
      </c>
      <c r="C32" s="1133"/>
      <c r="D32" s="1133"/>
      <c r="E32" s="1133"/>
      <c r="F32" s="1133"/>
      <c r="G32" s="1133"/>
      <c r="H32" s="1133"/>
      <c r="I32" s="1133"/>
      <c r="J32" s="1133"/>
      <c r="K32" s="1133"/>
      <c r="L32" s="1133"/>
      <c r="M32" s="1133"/>
      <c r="N32" s="1133"/>
      <c r="O32" s="1133"/>
      <c r="P32" s="1134"/>
      <c r="Q32" s="1138">
        <v>12111</v>
      </c>
      <c r="R32" s="1139"/>
      <c r="S32" s="1139"/>
      <c r="T32" s="1139"/>
      <c r="U32" s="1139"/>
      <c r="V32" s="1139">
        <v>11311</v>
      </c>
      <c r="W32" s="1139"/>
      <c r="X32" s="1139"/>
      <c r="Y32" s="1139"/>
      <c r="Z32" s="1139"/>
      <c r="AA32" s="1139">
        <v>801</v>
      </c>
      <c r="AB32" s="1139"/>
      <c r="AC32" s="1139"/>
      <c r="AD32" s="1139"/>
      <c r="AE32" s="1140"/>
      <c r="AF32" s="1114">
        <v>1696</v>
      </c>
      <c r="AG32" s="1115"/>
      <c r="AH32" s="1115"/>
      <c r="AI32" s="1115"/>
      <c r="AJ32" s="1116"/>
      <c r="AK32" s="1075">
        <v>4382</v>
      </c>
      <c r="AL32" s="1066"/>
      <c r="AM32" s="1066"/>
      <c r="AN32" s="1066"/>
      <c r="AO32" s="1066"/>
      <c r="AP32" s="1066">
        <v>46118</v>
      </c>
      <c r="AQ32" s="1066"/>
      <c r="AR32" s="1066"/>
      <c r="AS32" s="1066"/>
      <c r="AT32" s="1066"/>
      <c r="AU32" s="1066">
        <v>26564</v>
      </c>
      <c r="AV32" s="1066"/>
      <c r="AW32" s="1066"/>
      <c r="AX32" s="1066"/>
      <c r="AY32" s="1066"/>
      <c r="AZ32" s="1137" t="s">
        <v>581</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thickBot="1" x14ac:dyDescent="0.25">
      <c r="A33" s="268">
        <v>6</v>
      </c>
      <c r="B33" s="1132" t="s">
        <v>412</v>
      </c>
      <c r="C33" s="1133"/>
      <c r="D33" s="1133"/>
      <c r="E33" s="1133"/>
      <c r="F33" s="1133"/>
      <c r="G33" s="1133"/>
      <c r="H33" s="1133"/>
      <c r="I33" s="1133"/>
      <c r="J33" s="1133"/>
      <c r="K33" s="1133"/>
      <c r="L33" s="1133"/>
      <c r="M33" s="1133"/>
      <c r="N33" s="1133"/>
      <c r="O33" s="1133"/>
      <c r="P33" s="1134"/>
      <c r="Q33" s="1138">
        <v>20958</v>
      </c>
      <c r="R33" s="1139"/>
      <c r="S33" s="1139"/>
      <c r="T33" s="1139"/>
      <c r="U33" s="1139"/>
      <c r="V33" s="1139">
        <v>20926</v>
      </c>
      <c r="W33" s="1139"/>
      <c r="X33" s="1139"/>
      <c r="Y33" s="1139"/>
      <c r="Z33" s="1139"/>
      <c r="AA33" s="1139">
        <v>32</v>
      </c>
      <c r="AB33" s="1139"/>
      <c r="AC33" s="1139"/>
      <c r="AD33" s="1139"/>
      <c r="AE33" s="1140"/>
      <c r="AF33" s="1114">
        <v>5808</v>
      </c>
      <c r="AG33" s="1115"/>
      <c r="AH33" s="1115"/>
      <c r="AI33" s="1115"/>
      <c r="AJ33" s="1116"/>
      <c r="AK33" s="1075">
        <v>1510</v>
      </c>
      <c r="AL33" s="1066"/>
      <c r="AM33" s="1066"/>
      <c r="AN33" s="1066"/>
      <c r="AO33" s="1066"/>
      <c r="AP33" s="1066">
        <v>12008</v>
      </c>
      <c r="AQ33" s="1066"/>
      <c r="AR33" s="1066"/>
      <c r="AS33" s="1066"/>
      <c r="AT33" s="1066"/>
      <c r="AU33" s="1066">
        <v>2834</v>
      </c>
      <c r="AV33" s="1066"/>
      <c r="AW33" s="1066"/>
      <c r="AX33" s="1066"/>
      <c r="AY33" s="1066"/>
      <c r="AZ33" s="1137" t="s">
        <v>581</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hidden="1"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hidden="1"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hidden="1"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hidden="1"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hidden="1"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hidden="1"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hidden="1"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hidden="1"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hidden="1"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hidden="1"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hidden="1"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hidden="1"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hidden="1"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hidden="1"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hidden="1"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hidden="1"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hidden="1"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hidden="1"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hidden="1"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hidden="1"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hidden="1"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hidden="1"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hidden="1"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hidden="1"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hidden="1"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hidden="1"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hidden="1"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hidden="1"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9036</v>
      </c>
      <c r="AG63" s="1054"/>
      <c r="AH63" s="1054"/>
      <c r="AI63" s="1054"/>
      <c r="AJ63" s="1125"/>
      <c r="AK63" s="1126"/>
      <c r="AL63" s="1058"/>
      <c r="AM63" s="1058"/>
      <c r="AN63" s="1058"/>
      <c r="AO63" s="1058"/>
      <c r="AP63" s="1054">
        <v>58126</v>
      </c>
      <c r="AQ63" s="1054"/>
      <c r="AR63" s="1054"/>
      <c r="AS63" s="1054"/>
      <c r="AT63" s="1054"/>
      <c r="AU63" s="1054">
        <v>29398</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418</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419</v>
      </c>
      <c r="AB66" s="1097"/>
      <c r="AC66" s="1097"/>
      <c r="AD66" s="1097"/>
      <c r="AE66" s="1098"/>
      <c r="AF66" s="1102" t="s">
        <v>400</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582</v>
      </c>
      <c r="C68" s="1081"/>
      <c r="D68" s="1081"/>
      <c r="E68" s="1081"/>
      <c r="F68" s="1081"/>
      <c r="G68" s="1081"/>
      <c r="H68" s="1081"/>
      <c r="I68" s="1081"/>
      <c r="J68" s="1081"/>
      <c r="K68" s="1081"/>
      <c r="L68" s="1081"/>
      <c r="M68" s="1081"/>
      <c r="N68" s="1081"/>
      <c r="O68" s="1081"/>
      <c r="P68" s="1082"/>
      <c r="Q68" s="1083">
        <v>4670</v>
      </c>
      <c r="R68" s="1077"/>
      <c r="S68" s="1077"/>
      <c r="T68" s="1077"/>
      <c r="U68" s="1077"/>
      <c r="V68" s="1077">
        <v>3737</v>
      </c>
      <c r="W68" s="1077"/>
      <c r="X68" s="1077"/>
      <c r="Y68" s="1077"/>
      <c r="Z68" s="1077"/>
      <c r="AA68" s="1077">
        <v>933</v>
      </c>
      <c r="AB68" s="1077"/>
      <c r="AC68" s="1077"/>
      <c r="AD68" s="1077"/>
      <c r="AE68" s="1077"/>
      <c r="AF68" s="1077">
        <v>933</v>
      </c>
      <c r="AG68" s="1077"/>
      <c r="AH68" s="1077"/>
      <c r="AI68" s="1077"/>
      <c r="AJ68" s="1077"/>
      <c r="AK68" s="1077">
        <v>203</v>
      </c>
      <c r="AL68" s="1077"/>
      <c r="AM68" s="1077"/>
      <c r="AN68" s="1077"/>
      <c r="AO68" s="1077"/>
      <c r="AP68" s="1077" t="s">
        <v>581</v>
      </c>
      <c r="AQ68" s="1077"/>
      <c r="AR68" s="1077"/>
      <c r="AS68" s="1077"/>
      <c r="AT68" s="1077"/>
      <c r="AU68" s="1077" t="s">
        <v>581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583</v>
      </c>
      <c r="C69" s="1070"/>
      <c r="D69" s="1070"/>
      <c r="E69" s="1070"/>
      <c r="F69" s="1070"/>
      <c r="G69" s="1070"/>
      <c r="H69" s="1070"/>
      <c r="I69" s="1070"/>
      <c r="J69" s="1070"/>
      <c r="K69" s="1070"/>
      <c r="L69" s="1070"/>
      <c r="M69" s="1070"/>
      <c r="N69" s="1070"/>
      <c r="O69" s="1070"/>
      <c r="P69" s="1071"/>
      <c r="Q69" s="1072">
        <v>950375</v>
      </c>
      <c r="R69" s="1066"/>
      <c r="S69" s="1066"/>
      <c r="T69" s="1066"/>
      <c r="U69" s="1066"/>
      <c r="V69" s="1066">
        <v>910903</v>
      </c>
      <c r="W69" s="1066"/>
      <c r="X69" s="1066"/>
      <c r="Y69" s="1066"/>
      <c r="Z69" s="1066"/>
      <c r="AA69" s="1066">
        <v>39472</v>
      </c>
      <c r="AB69" s="1066"/>
      <c r="AC69" s="1066"/>
      <c r="AD69" s="1066"/>
      <c r="AE69" s="1066"/>
      <c r="AF69" s="1066">
        <v>39472</v>
      </c>
      <c r="AG69" s="1066"/>
      <c r="AH69" s="1066"/>
      <c r="AI69" s="1066"/>
      <c r="AJ69" s="1066"/>
      <c r="AK69" s="1066">
        <v>4419</v>
      </c>
      <c r="AL69" s="1066"/>
      <c r="AM69" s="1066"/>
      <c r="AN69" s="1066"/>
      <c r="AO69" s="1066"/>
      <c r="AP69" s="1066" t="s">
        <v>584</v>
      </c>
      <c r="AQ69" s="1066"/>
      <c r="AR69" s="1066"/>
      <c r="AS69" s="1066"/>
      <c r="AT69" s="1066"/>
      <c r="AU69" s="1066" t="s">
        <v>581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hidden="1" customHeight="1" x14ac:dyDescent="0.2">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hidden="1" customHeight="1" x14ac:dyDescent="0.2">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hidden="1"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hidden="1"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hidden="1"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hidden="1"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hidden="1"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hidden="1"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hidden="1"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hidden="1"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hidden="1"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hidden="1"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hidden="1"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hidden="1"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hidden="1"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hidden="1"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hidden="1"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393</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40405</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SUM(CR7:CV16)</f>
        <v>617</v>
      </c>
      <c r="CS102" s="1046"/>
      <c r="CT102" s="1046"/>
      <c r="CU102" s="1046"/>
      <c r="CV102" s="1047"/>
      <c r="CW102" s="1045">
        <f t="shared" ref="CW102" si="0">SUM(CW7:DA16)</f>
        <v>280</v>
      </c>
      <c r="CX102" s="1046"/>
      <c r="CY102" s="1046"/>
      <c r="CZ102" s="1046"/>
      <c r="DA102" s="1047"/>
      <c r="DB102" s="1045"/>
      <c r="DC102" s="1046"/>
      <c r="DD102" s="1046"/>
      <c r="DE102" s="1046"/>
      <c r="DF102" s="1047"/>
      <c r="DG102" s="1045">
        <f t="shared" ref="DG102" si="1">SUM(DG7:DK16)</f>
        <v>5953</v>
      </c>
      <c r="DH102" s="1046"/>
      <c r="DI102" s="1046"/>
      <c r="DJ102" s="1046"/>
      <c r="DK102" s="1047"/>
      <c r="DL102" s="1045">
        <f t="shared" ref="DL102" si="2">SUM(DL7:DP16)</f>
        <v>91</v>
      </c>
      <c r="DM102" s="1046"/>
      <c r="DN102" s="1046"/>
      <c r="DO102" s="1046"/>
      <c r="DP102" s="1047"/>
      <c r="DQ102" s="1045">
        <f t="shared" ref="DQ102" si="3">SUM(DQ7:DU16)</f>
        <v>9</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307</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307</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307</v>
      </c>
      <c r="DR109" s="989"/>
      <c r="DS109" s="989"/>
      <c r="DT109" s="989"/>
      <c r="DU109" s="990"/>
      <c r="DV109" s="991" t="s">
        <v>434</v>
      </c>
      <c r="DW109" s="989"/>
      <c r="DX109" s="989"/>
      <c r="DY109" s="989"/>
      <c r="DZ109" s="1020"/>
    </row>
    <row r="110" spans="1:131" s="248" customFormat="1" ht="26.25" customHeight="1" x14ac:dyDescent="0.2">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8691933</v>
      </c>
      <c r="AB110" s="982"/>
      <c r="AC110" s="982"/>
      <c r="AD110" s="982"/>
      <c r="AE110" s="983"/>
      <c r="AF110" s="984">
        <v>8812042</v>
      </c>
      <c r="AG110" s="982"/>
      <c r="AH110" s="982"/>
      <c r="AI110" s="982"/>
      <c r="AJ110" s="983"/>
      <c r="AK110" s="984">
        <v>9037281</v>
      </c>
      <c r="AL110" s="982"/>
      <c r="AM110" s="982"/>
      <c r="AN110" s="982"/>
      <c r="AO110" s="983"/>
      <c r="AP110" s="985">
        <v>11.1</v>
      </c>
      <c r="AQ110" s="986"/>
      <c r="AR110" s="986"/>
      <c r="AS110" s="986"/>
      <c r="AT110" s="987"/>
      <c r="AU110" s="1021" t="s">
        <v>72</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77259909</v>
      </c>
      <c r="BR110" s="929"/>
      <c r="BS110" s="929"/>
      <c r="BT110" s="929"/>
      <c r="BU110" s="929"/>
      <c r="BV110" s="929">
        <v>79419715</v>
      </c>
      <c r="BW110" s="929"/>
      <c r="BX110" s="929"/>
      <c r="BY110" s="929"/>
      <c r="BZ110" s="929"/>
      <c r="CA110" s="929">
        <v>79492929</v>
      </c>
      <c r="CB110" s="929"/>
      <c r="CC110" s="929"/>
      <c r="CD110" s="929"/>
      <c r="CE110" s="929"/>
      <c r="CF110" s="953">
        <v>98</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441</v>
      </c>
      <c r="DM110" s="929"/>
      <c r="DN110" s="929"/>
      <c r="DO110" s="929"/>
      <c r="DP110" s="929"/>
      <c r="DQ110" s="929" t="s">
        <v>442</v>
      </c>
      <c r="DR110" s="929"/>
      <c r="DS110" s="929"/>
      <c r="DT110" s="929"/>
      <c r="DU110" s="929"/>
      <c r="DV110" s="930" t="s">
        <v>443</v>
      </c>
      <c r="DW110" s="930"/>
      <c r="DX110" s="930"/>
      <c r="DY110" s="930"/>
      <c r="DZ110" s="931"/>
    </row>
    <row r="111" spans="1:131" s="248" customFormat="1" ht="26.25" customHeight="1" x14ac:dyDescent="0.2">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441</v>
      </c>
      <c r="AG111" s="1010"/>
      <c r="AH111" s="1010"/>
      <c r="AI111" s="1010"/>
      <c r="AJ111" s="1011"/>
      <c r="AK111" s="1012" t="s">
        <v>182</v>
      </c>
      <c r="AL111" s="1010"/>
      <c r="AM111" s="1010"/>
      <c r="AN111" s="1010"/>
      <c r="AO111" s="1011"/>
      <c r="AP111" s="1013" t="s">
        <v>440</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10324773</v>
      </c>
      <c r="BR111" s="901"/>
      <c r="BS111" s="901"/>
      <c r="BT111" s="901"/>
      <c r="BU111" s="901"/>
      <c r="BV111" s="901">
        <v>10093558</v>
      </c>
      <c r="BW111" s="901"/>
      <c r="BX111" s="901"/>
      <c r="BY111" s="901"/>
      <c r="BZ111" s="901"/>
      <c r="CA111" s="901">
        <v>8845418</v>
      </c>
      <c r="CB111" s="901"/>
      <c r="CC111" s="901"/>
      <c r="CD111" s="901"/>
      <c r="CE111" s="901"/>
      <c r="CF111" s="962">
        <v>10.9</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182</v>
      </c>
      <c r="DM111" s="901"/>
      <c r="DN111" s="901"/>
      <c r="DO111" s="901"/>
      <c r="DP111" s="901"/>
      <c r="DQ111" s="901" t="s">
        <v>443</v>
      </c>
      <c r="DR111" s="901"/>
      <c r="DS111" s="901"/>
      <c r="DT111" s="901"/>
      <c r="DU111" s="901"/>
      <c r="DV111" s="878" t="s">
        <v>440</v>
      </c>
      <c r="DW111" s="878"/>
      <c r="DX111" s="878"/>
      <c r="DY111" s="878"/>
      <c r="DZ111" s="879"/>
    </row>
    <row r="112" spans="1:131" s="248" customFormat="1" ht="26.25" customHeight="1" x14ac:dyDescent="0.2">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440</v>
      </c>
      <c r="AG112" s="864"/>
      <c r="AH112" s="864"/>
      <c r="AI112" s="864"/>
      <c r="AJ112" s="865"/>
      <c r="AK112" s="866" t="s">
        <v>182</v>
      </c>
      <c r="AL112" s="864"/>
      <c r="AM112" s="864"/>
      <c r="AN112" s="864"/>
      <c r="AO112" s="865"/>
      <c r="AP112" s="911" t="s">
        <v>443</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36673395</v>
      </c>
      <c r="BR112" s="901"/>
      <c r="BS112" s="901"/>
      <c r="BT112" s="901"/>
      <c r="BU112" s="901"/>
      <c r="BV112" s="901">
        <v>34880560</v>
      </c>
      <c r="BW112" s="901"/>
      <c r="BX112" s="901"/>
      <c r="BY112" s="901"/>
      <c r="BZ112" s="901"/>
      <c r="CA112" s="901">
        <v>29416365</v>
      </c>
      <c r="CB112" s="901"/>
      <c r="CC112" s="901"/>
      <c r="CD112" s="901"/>
      <c r="CE112" s="901"/>
      <c r="CF112" s="962">
        <v>36.299999999999997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182</v>
      </c>
      <c r="DH112" s="901"/>
      <c r="DI112" s="901"/>
      <c r="DJ112" s="901"/>
      <c r="DK112" s="901"/>
      <c r="DL112" s="901" t="s">
        <v>443</v>
      </c>
      <c r="DM112" s="901"/>
      <c r="DN112" s="901"/>
      <c r="DO112" s="901"/>
      <c r="DP112" s="901"/>
      <c r="DQ112" s="901" t="s">
        <v>182</v>
      </c>
      <c r="DR112" s="901"/>
      <c r="DS112" s="901"/>
      <c r="DT112" s="901"/>
      <c r="DU112" s="901"/>
      <c r="DV112" s="878" t="s">
        <v>440</v>
      </c>
      <c r="DW112" s="878"/>
      <c r="DX112" s="878"/>
      <c r="DY112" s="878"/>
      <c r="DZ112" s="879"/>
    </row>
    <row r="113" spans="1:130" s="248" customFormat="1" ht="26.25" customHeight="1" x14ac:dyDescent="0.2">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3162269</v>
      </c>
      <c r="AB113" s="1010"/>
      <c r="AC113" s="1010"/>
      <c r="AD113" s="1010"/>
      <c r="AE113" s="1011"/>
      <c r="AF113" s="1012">
        <v>3040878</v>
      </c>
      <c r="AG113" s="1010"/>
      <c r="AH113" s="1010"/>
      <c r="AI113" s="1010"/>
      <c r="AJ113" s="1011"/>
      <c r="AK113" s="1012">
        <v>2731645</v>
      </c>
      <c r="AL113" s="1010"/>
      <c r="AM113" s="1010"/>
      <c r="AN113" s="1010"/>
      <c r="AO113" s="1011"/>
      <c r="AP113" s="1013">
        <v>3.4</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t="s">
        <v>440</v>
      </c>
      <c r="BR113" s="901"/>
      <c r="BS113" s="901"/>
      <c r="BT113" s="901"/>
      <c r="BU113" s="901"/>
      <c r="BV113" s="901" t="s">
        <v>182</v>
      </c>
      <c r="BW113" s="901"/>
      <c r="BX113" s="901"/>
      <c r="BY113" s="901"/>
      <c r="BZ113" s="901"/>
      <c r="CA113" s="901" t="s">
        <v>442</v>
      </c>
      <c r="CB113" s="901"/>
      <c r="CC113" s="901"/>
      <c r="CD113" s="901"/>
      <c r="CE113" s="901"/>
      <c r="CF113" s="962" t="s">
        <v>440</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182</v>
      </c>
      <c r="DH113" s="864"/>
      <c r="DI113" s="864"/>
      <c r="DJ113" s="864"/>
      <c r="DK113" s="865"/>
      <c r="DL113" s="866" t="s">
        <v>182</v>
      </c>
      <c r="DM113" s="864"/>
      <c r="DN113" s="864"/>
      <c r="DO113" s="864"/>
      <c r="DP113" s="865"/>
      <c r="DQ113" s="866" t="s">
        <v>442</v>
      </c>
      <c r="DR113" s="864"/>
      <c r="DS113" s="864"/>
      <c r="DT113" s="864"/>
      <c r="DU113" s="865"/>
      <c r="DV113" s="911" t="s">
        <v>440</v>
      </c>
      <c r="DW113" s="912"/>
      <c r="DX113" s="912"/>
      <c r="DY113" s="912"/>
      <c r="DZ113" s="913"/>
    </row>
    <row r="114" spans="1:130" s="248" customFormat="1" ht="26.25" customHeight="1" x14ac:dyDescent="0.2">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182</v>
      </c>
      <c r="AB114" s="864"/>
      <c r="AC114" s="864"/>
      <c r="AD114" s="864"/>
      <c r="AE114" s="865"/>
      <c r="AF114" s="866" t="s">
        <v>440</v>
      </c>
      <c r="AG114" s="864"/>
      <c r="AH114" s="864"/>
      <c r="AI114" s="864"/>
      <c r="AJ114" s="865"/>
      <c r="AK114" s="866" t="s">
        <v>182</v>
      </c>
      <c r="AL114" s="864"/>
      <c r="AM114" s="864"/>
      <c r="AN114" s="864"/>
      <c r="AO114" s="865"/>
      <c r="AP114" s="911" t="s">
        <v>440</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17229530</v>
      </c>
      <c r="BR114" s="901"/>
      <c r="BS114" s="901"/>
      <c r="BT114" s="901"/>
      <c r="BU114" s="901"/>
      <c r="BV114" s="901">
        <v>17331201</v>
      </c>
      <c r="BW114" s="901"/>
      <c r="BX114" s="901"/>
      <c r="BY114" s="901"/>
      <c r="BZ114" s="901"/>
      <c r="CA114" s="901">
        <v>16525555</v>
      </c>
      <c r="CB114" s="901"/>
      <c r="CC114" s="901"/>
      <c r="CD114" s="901"/>
      <c r="CE114" s="901"/>
      <c r="CF114" s="962">
        <v>20.399999999999999</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443</v>
      </c>
      <c r="DM114" s="864"/>
      <c r="DN114" s="864"/>
      <c r="DO114" s="864"/>
      <c r="DP114" s="865"/>
      <c r="DQ114" s="866" t="s">
        <v>443</v>
      </c>
      <c r="DR114" s="864"/>
      <c r="DS114" s="864"/>
      <c r="DT114" s="864"/>
      <c r="DU114" s="865"/>
      <c r="DV114" s="911" t="s">
        <v>443</v>
      </c>
      <c r="DW114" s="912"/>
      <c r="DX114" s="912"/>
      <c r="DY114" s="912"/>
      <c r="DZ114" s="913"/>
    </row>
    <row r="115" spans="1:130" s="248" customFormat="1" ht="26.25" customHeight="1" x14ac:dyDescent="0.2">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1114916</v>
      </c>
      <c r="AB115" s="1010"/>
      <c r="AC115" s="1010"/>
      <c r="AD115" s="1010"/>
      <c r="AE115" s="1011"/>
      <c r="AF115" s="1012">
        <v>706868</v>
      </c>
      <c r="AG115" s="1010"/>
      <c r="AH115" s="1010"/>
      <c r="AI115" s="1010"/>
      <c r="AJ115" s="1011"/>
      <c r="AK115" s="1012">
        <v>1323205</v>
      </c>
      <c r="AL115" s="1010"/>
      <c r="AM115" s="1010"/>
      <c r="AN115" s="1010"/>
      <c r="AO115" s="1011"/>
      <c r="AP115" s="1013">
        <v>1.6</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v>13900</v>
      </c>
      <c r="BR115" s="901"/>
      <c r="BS115" s="901"/>
      <c r="BT115" s="901"/>
      <c r="BU115" s="901"/>
      <c r="BV115" s="901">
        <v>11500</v>
      </c>
      <c r="BW115" s="901"/>
      <c r="BX115" s="901"/>
      <c r="BY115" s="901"/>
      <c r="BZ115" s="901"/>
      <c r="CA115" s="901">
        <v>9100</v>
      </c>
      <c r="CB115" s="901"/>
      <c r="CC115" s="901"/>
      <c r="CD115" s="901"/>
      <c r="CE115" s="901"/>
      <c r="CF115" s="962">
        <v>0</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8187428</v>
      </c>
      <c r="DH115" s="864"/>
      <c r="DI115" s="864"/>
      <c r="DJ115" s="864"/>
      <c r="DK115" s="865"/>
      <c r="DL115" s="866">
        <v>8572075</v>
      </c>
      <c r="DM115" s="864"/>
      <c r="DN115" s="864"/>
      <c r="DO115" s="864"/>
      <c r="DP115" s="865"/>
      <c r="DQ115" s="866">
        <v>8020973</v>
      </c>
      <c r="DR115" s="864"/>
      <c r="DS115" s="864"/>
      <c r="DT115" s="864"/>
      <c r="DU115" s="865"/>
      <c r="DV115" s="911">
        <v>9.9</v>
      </c>
      <c r="DW115" s="912"/>
      <c r="DX115" s="912"/>
      <c r="DY115" s="912"/>
      <c r="DZ115" s="913"/>
    </row>
    <row r="116" spans="1:130" s="248" customFormat="1" ht="26.25" customHeight="1" x14ac:dyDescent="0.2">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182</v>
      </c>
      <c r="AB116" s="864"/>
      <c r="AC116" s="864"/>
      <c r="AD116" s="864"/>
      <c r="AE116" s="865"/>
      <c r="AF116" s="866" t="s">
        <v>442</v>
      </c>
      <c r="AG116" s="864"/>
      <c r="AH116" s="864"/>
      <c r="AI116" s="864"/>
      <c r="AJ116" s="865"/>
      <c r="AK116" s="866" t="s">
        <v>182</v>
      </c>
      <c r="AL116" s="864"/>
      <c r="AM116" s="864"/>
      <c r="AN116" s="864"/>
      <c r="AO116" s="865"/>
      <c r="AP116" s="911" t="s">
        <v>443</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440</v>
      </c>
      <c r="BW116" s="901"/>
      <c r="BX116" s="901"/>
      <c r="BY116" s="901"/>
      <c r="BZ116" s="901"/>
      <c r="CA116" s="901" t="s">
        <v>182</v>
      </c>
      <c r="CB116" s="901"/>
      <c r="CC116" s="901"/>
      <c r="CD116" s="901"/>
      <c r="CE116" s="901"/>
      <c r="CF116" s="962" t="s">
        <v>440</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442</v>
      </c>
      <c r="DM116" s="864"/>
      <c r="DN116" s="864"/>
      <c r="DO116" s="864"/>
      <c r="DP116" s="865"/>
      <c r="DQ116" s="866" t="s">
        <v>440</v>
      </c>
      <c r="DR116" s="864"/>
      <c r="DS116" s="864"/>
      <c r="DT116" s="864"/>
      <c r="DU116" s="865"/>
      <c r="DV116" s="911" t="s">
        <v>443</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12969118</v>
      </c>
      <c r="AB117" s="996"/>
      <c r="AC117" s="996"/>
      <c r="AD117" s="996"/>
      <c r="AE117" s="997"/>
      <c r="AF117" s="998">
        <v>12559788</v>
      </c>
      <c r="AG117" s="996"/>
      <c r="AH117" s="996"/>
      <c r="AI117" s="996"/>
      <c r="AJ117" s="997"/>
      <c r="AK117" s="998">
        <v>13092131</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182</v>
      </c>
      <c r="BR117" s="901"/>
      <c r="BS117" s="901"/>
      <c r="BT117" s="901"/>
      <c r="BU117" s="901"/>
      <c r="BV117" s="901" t="s">
        <v>182</v>
      </c>
      <c r="BW117" s="901"/>
      <c r="BX117" s="901"/>
      <c r="BY117" s="901"/>
      <c r="BZ117" s="901"/>
      <c r="CA117" s="901" t="s">
        <v>443</v>
      </c>
      <c r="CB117" s="901"/>
      <c r="CC117" s="901"/>
      <c r="CD117" s="901"/>
      <c r="CE117" s="901"/>
      <c r="CF117" s="962" t="s">
        <v>443</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182</v>
      </c>
      <c r="DH117" s="864"/>
      <c r="DI117" s="864"/>
      <c r="DJ117" s="864"/>
      <c r="DK117" s="865"/>
      <c r="DL117" s="866" t="s">
        <v>182</v>
      </c>
      <c r="DM117" s="864"/>
      <c r="DN117" s="864"/>
      <c r="DO117" s="864"/>
      <c r="DP117" s="865"/>
      <c r="DQ117" s="866" t="s">
        <v>443</v>
      </c>
      <c r="DR117" s="864"/>
      <c r="DS117" s="864"/>
      <c r="DT117" s="864"/>
      <c r="DU117" s="865"/>
      <c r="DV117" s="911" t="s">
        <v>443</v>
      </c>
      <c r="DW117" s="912"/>
      <c r="DX117" s="912"/>
      <c r="DY117" s="912"/>
      <c r="DZ117" s="913"/>
    </row>
    <row r="118" spans="1:130" s="248" customFormat="1" ht="26.25" customHeight="1" x14ac:dyDescent="0.2">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307</v>
      </c>
      <c r="AL118" s="989"/>
      <c r="AM118" s="989"/>
      <c r="AN118" s="989"/>
      <c r="AO118" s="990"/>
      <c r="AP118" s="992" t="s">
        <v>434</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182</v>
      </c>
      <c r="BR118" s="932"/>
      <c r="BS118" s="932"/>
      <c r="BT118" s="932"/>
      <c r="BU118" s="932"/>
      <c r="BV118" s="932" t="s">
        <v>443</v>
      </c>
      <c r="BW118" s="932"/>
      <c r="BX118" s="932"/>
      <c r="BY118" s="932"/>
      <c r="BZ118" s="932"/>
      <c r="CA118" s="932" t="s">
        <v>182</v>
      </c>
      <c r="CB118" s="932"/>
      <c r="CC118" s="932"/>
      <c r="CD118" s="932"/>
      <c r="CE118" s="932"/>
      <c r="CF118" s="962" t="s">
        <v>443</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182</v>
      </c>
      <c r="DH118" s="864"/>
      <c r="DI118" s="864"/>
      <c r="DJ118" s="864"/>
      <c r="DK118" s="865"/>
      <c r="DL118" s="866" t="s">
        <v>182</v>
      </c>
      <c r="DM118" s="864"/>
      <c r="DN118" s="864"/>
      <c r="DO118" s="864"/>
      <c r="DP118" s="865"/>
      <c r="DQ118" s="866" t="s">
        <v>443</v>
      </c>
      <c r="DR118" s="864"/>
      <c r="DS118" s="864"/>
      <c r="DT118" s="864"/>
      <c r="DU118" s="865"/>
      <c r="DV118" s="911" t="s">
        <v>182</v>
      </c>
      <c r="DW118" s="912"/>
      <c r="DX118" s="912"/>
      <c r="DY118" s="912"/>
      <c r="DZ118" s="913"/>
    </row>
    <row r="119" spans="1:130" s="248" customFormat="1" ht="26.25" customHeight="1" x14ac:dyDescent="0.2">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182</v>
      </c>
      <c r="AB119" s="982"/>
      <c r="AC119" s="982"/>
      <c r="AD119" s="982"/>
      <c r="AE119" s="983"/>
      <c r="AF119" s="984" t="s">
        <v>443</v>
      </c>
      <c r="AG119" s="982"/>
      <c r="AH119" s="982"/>
      <c r="AI119" s="982"/>
      <c r="AJ119" s="983"/>
      <c r="AK119" s="984" t="s">
        <v>443</v>
      </c>
      <c r="AL119" s="982"/>
      <c r="AM119" s="982"/>
      <c r="AN119" s="982"/>
      <c r="AO119" s="983"/>
      <c r="AP119" s="985" t="s">
        <v>443</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468</v>
      </c>
      <c r="BP119" s="965"/>
      <c r="BQ119" s="969">
        <v>141501507</v>
      </c>
      <c r="BR119" s="932"/>
      <c r="BS119" s="932"/>
      <c r="BT119" s="932"/>
      <c r="BU119" s="932"/>
      <c r="BV119" s="932">
        <v>141736534</v>
      </c>
      <c r="BW119" s="932"/>
      <c r="BX119" s="932"/>
      <c r="BY119" s="932"/>
      <c r="BZ119" s="932"/>
      <c r="CA119" s="932">
        <v>134289367</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2137345</v>
      </c>
      <c r="DH119" s="847"/>
      <c r="DI119" s="847"/>
      <c r="DJ119" s="847"/>
      <c r="DK119" s="848"/>
      <c r="DL119" s="849">
        <v>1521483</v>
      </c>
      <c r="DM119" s="847"/>
      <c r="DN119" s="847"/>
      <c r="DO119" s="847"/>
      <c r="DP119" s="848"/>
      <c r="DQ119" s="849">
        <v>824445</v>
      </c>
      <c r="DR119" s="847"/>
      <c r="DS119" s="847"/>
      <c r="DT119" s="847"/>
      <c r="DU119" s="848"/>
      <c r="DV119" s="935">
        <v>1</v>
      </c>
      <c r="DW119" s="936"/>
      <c r="DX119" s="936"/>
      <c r="DY119" s="936"/>
      <c r="DZ119" s="937"/>
    </row>
    <row r="120" spans="1:130" s="248" customFormat="1" ht="26.25" customHeight="1" x14ac:dyDescent="0.2">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443</v>
      </c>
      <c r="AG120" s="864"/>
      <c r="AH120" s="864"/>
      <c r="AI120" s="864"/>
      <c r="AJ120" s="865"/>
      <c r="AK120" s="866" t="s">
        <v>182</v>
      </c>
      <c r="AL120" s="864"/>
      <c r="AM120" s="864"/>
      <c r="AN120" s="864"/>
      <c r="AO120" s="865"/>
      <c r="AP120" s="911" t="s">
        <v>443</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22369438</v>
      </c>
      <c r="BR120" s="929"/>
      <c r="BS120" s="929"/>
      <c r="BT120" s="929"/>
      <c r="BU120" s="929"/>
      <c r="BV120" s="929">
        <v>21857457</v>
      </c>
      <c r="BW120" s="929"/>
      <c r="BX120" s="929"/>
      <c r="BY120" s="929"/>
      <c r="BZ120" s="929"/>
      <c r="CA120" s="929">
        <v>22858334</v>
      </c>
      <c r="CB120" s="929"/>
      <c r="CC120" s="929"/>
      <c r="CD120" s="929"/>
      <c r="CE120" s="929"/>
      <c r="CF120" s="953">
        <v>28.2</v>
      </c>
      <c r="CG120" s="954"/>
      <c r="CH120" s="954"/>
      <c r="CI120" s="954"/>
      <c r="CJ120" s="954"/>
      <c r="CK120" s="955" t="s">
        <v>472</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v>30499958</v>
      </c>
      <c r="DH120" s="929"/>
      <c r="DI120" s="929"/>
      <c r="DJ120" s="929"/>
      <c r="DK120" s="929"/>
      <c r="DL120" s="929">
        <v>28684134</v>
      </c>
      <c r="DM120" s="929"/>
      <c r="DN120" s="929"/>
      <c r="DO120" s="929"/>
      <c r="DP120" s="929"/>
      <c r="DQ120" s="929">
        <v>26564063</v>
      </c>
      <c r="DR120" s="929"/>
      <c r="DS120" s="929"/>
      <c r="DT120" s="929"/>
      <c r="DU120" s="929"/>
      <c r="DV120" s="930">
        <v>32.700000000000003</v>
      </c>
      <c r="DW120" s="930"/>
      <c r="DX120" s="930"/>
      <c r="DY120" s="930"/>
      <c r="DZ120" s="931"/>
    </row>
    <row r="121" spans="1:130" s="248" customFormat="1" ht="26.25" customHeight="1" x14ac:dyDescent="0.2">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182</v>
      </c>
      <c r="AB121" s="864"/>
      <c r="AC121" s="864"/>
      <c r="AD121" s="864"/>
      <c r="AE121" s="865"/>
      <c r="AF121" s="866" t="s">
        <v>182</v>
      </c>
      <c r="AG121" s="864"/>
      <c r="AH121" s="864"/>
      <c r="AI121" s="864"/>
      <c r="AJ121" s="865"/>
      <c r="AK121" s="866" t="s">
        <v>182</v>
      </c>
      <c r="AL121" s="864"/>
      <c r="AM121" s="864"/>
      <c r="AN121" s="864"/>
      <c r="AO121" s="865"/>
      <c r="AP121" s="911" t="s">
        <v>443</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31888891</v>
      </c>
      <c r="BR121" s="901"/>
      <c r="BS121" s="901"/>
      <c r="BT121" s="901"/>
      <c r="BU121" s="901"/>
      <c r="BV121" s="901">
        <v>31292882</v>
      </c>
      <c r="BW121" s="901"/>
      <c r="BX121" s="901"/>
      <c r="BY121" s="901"/>
      <c r="BZ121" s="901"/>
      <c r="CA121" s="901">
        <v>29096767</v>
      </c>
      <c r="CB121" s="901"/>
      <c r="CC121" s="901"/>
      <c r="CD121" s="901"/>
      <c r="CE121" s="901"/>
      <c r="CF121" s="962">
        <v>35.9</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v>6073568</v>
      </c>
      <c r="DH121" s="901"/>
      <c r="DI121" s="901"/>
      <c r="DJ121" s="901"/>
      <c r="DK121" s="901"/>
      <c r="DL121" s="901">
        <v>6141491</v>
      </c>
      <c r="DM121" s="901"/>
      <c r="DN121" s="901"/>
      <c r="DO121" s="901"/>
      <c r="DP121" s="901"/>
      <c r="DQ121" s="901">
        <v>2833948</v>
      </c>
      <c r="DR121" s="901"/>
      <c r="DS121" s="901"/>
      <c r="DT121" s="901"/>
      <c r="DU121" s="901"/>
      <c r="DV121" s="878">
        <v>3.5</v>
      </c>
      <c r="DW121" s="878"/>
      <c r="DX121" s="878"/>
      <c r="DY121" s="878"/>
      <c r="DZ121" s="879"/>
    </row>
    <row r="122" spans="1:130" s="248" customFormat="1" ht="26.25" customHeight="1" x14ac:dyDescent="0.2">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443</v>
      </c>
      <c r="AB122" s="864"/>
      <c r="AC122" s="864"/>
      <c r="AD122" s="864"/>
      <c r="AE122" s="865"/>
      <c r="AF122" s="866" t="s">
        <v>182</v>
      </c>
      <c r="AG122" s="864"/>
      <c r="AH122" s="864"/>
      <c r="AI122" s="864"/>
      <c r="AJ122" s="865"/>
      <c r="AK122" s="866" t="s">
        <v>182</v>
      </c>
      <c r="AL122" s="864"/>
      <c r="AM122" s="864"/>
      <c r="AN122" s="864"/>
      <c r="AO122" s="865"/>
      <c r="AP122" s="911" t="s">
        <v>182</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54700394</v>
      </c>
      <c r="BR122" s="932"/>
      <c r="BS122" s="932"/>
      <c r="BT122" s="932"/>
      <c r="BU122" s="932"/>
      <c r="BV122" s="932">
        <v>51020218</v>
      </c>
      <c r="BW122" s="932"/>
      <c r="BX122" s="932"/>
      <c r="BY122" s="932"/>
      <c r="BZ122" s="932"/>
      <c r="CA122" s="932">
        <v>48313436</v>
      </c>
      <c r="CB122" s="932"/>
      <c r="CC122" s="932"/>
      <c r="CD122" s="932"/>
      <c r="CE122" s="932"/>
      <c r="CF122" s="933">
        <v>59.5</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v>99869</v>
      </c>
      <c r="DH122" s="901"/>
      <c r="DI122" s="901"/>
      <c r="DJ122" s="901"/>
      <c r="DK122" s="901"/>
      <c r="DL122" s="901">
        <v>54935</v>
      </c>
      <c r="DM122" s="901"/>
      <c r="DN122" s="901"/>
      <c r="DO122" s="901"/>
      <c r="DP122" s="901"/>
      <c r="DQ122" s="901">
        <v>18354</v>
      </c>
      <c r="DR122" s="901"/>
      <c r="DS122" s="901"/>
      <c r="DT122" s="901"/>
      <c r="DU122" s="901"/>
      <c r="DV122" s="878">
        <v>0</v>
      </c>
      <c r="DW122" s="878"/>
      <c r="DX122" s="878"/>
      <c r="DY122" s="878"/>
      <c r="DZ122" s="879"/>
    </row>
    <row r="123" spans="1:130" s="248" customFormat="1" ht="26.25" customHeight="1" x14ac:dyDescent="0.2">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443</v>
      </c>
      <c r="AB123" s="864"/>
      <c r="AC123" s="864"/>
      <c r="AD123" s="864"/>
      <c r="AE123" s="865"/>
      <c r="AF123" s="866" t="s">
        <v>443</v>
      </c>
      <c r="AG123" s="864"/>
      <c r="AH123" s="864"/>
      <c r="AI123" s="864"/>
      <c r="AJ123" s="865"/>
      <c r="AK123" s="866" t="s">
        <v>182</v>
      </c>
      <c r="AL123" s="864"/>
      <c r="AM123" s="864"/>
      <c r="AN123" s="864"/>
      <c r="AO123" s="865"/>
      <c r="AP123" s="911" t="s">
        <v>182</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478</v>
      </c>
      <c r="BP123" s="965"/>
      <c r="BQ123" s="919">
        <v>108958723</v>
      </c>
      <c r="BR123" s="920"/>
      <c r="BS123" s="920"/>
      <c r="BT123" s="920"/>
      <c r="BU123" s="920"/>
      <c r="BV123" s="920">
        <v>104170557</v>
      </c>
      <c r="BW123" s="920"/>
      <c r="BX123" s="920"/>
      <c r="BY123" s="920"/>
      <c r="BZ123" s="920"/>
      <c r="CA123" s="920">
        <v>100268537</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182</v>
      </c>
      <c r="DH123" s="864"/>
      <c r="DI123" s="864"/>
      <c r="DJ123" s="864"/>
      <c r="DK123" s="865"/>
      <c r="DL123" s="866" t="s">
        <v>182</v>
      </c>
      <c r="DM123" s="864"/>
      <c r="DN123" s="864"/>
      <c r="DO123" s="864"/>
      <c r="DP123" s="865"/>
      <c r="DQ123" s="866" t="s">
        <v>182</v>
      </c>
      <c r="DR123" s="864"/>
      <c r="DS123" s="864"/>
      <c r="DT123" s="864"/>
      <c r="DU123" s="865"/>
      <c r="DV123" s="911" t="s">
        <v>182</v>
      </c>
      <c r="DW123" s="912"/>
      <c r="DX123" s="912"/>
      <c r="DY123" s="912"/>
      <c r="DZ123" s="913"/>
    </row>
    <row r="124" spans="1:130" s="248" customFormat="1" ht="26.25" customHeight="1" thickBot="1" x14ac:dyDescent="0.25">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443</v>
      </c>
      <c r="AB124" s="864"/>
      <c r="AC124" s="864"/>
      <c r="AD124" s="864"/>
      <c r="AE124" s="865"/>
      <c r="AF124" s="866" t="s">
        <v>182</v>
      </c>
      <c r="AG124" s="864"/>
      <c r="AH124" s="864"/>
      <c r="AI124" s="864"/>
      <c r="AJ124" s="865"/>
      <c r="AK124" s="866" t="s">
        <v>443</v>
      </c>
      <c r="AL124" s="864"/>
      <c r="AM124" s="864"/>
      <c r="AN124" s="864"/>
      <c r="AO124" s="865"/>
      <c r="AP124" s="911" t="s">
        <v>443</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42.4</v>
      </c>
      <c r="BR124" s="918"/>
      <c r="BS124" s="918"/>
      <c r="BT124" s="918"/>
      <c r="BU124" s="918"/>
      <c r="BV124" s="918">
        <v>47.1</v>
      </c>
      <c r="BW124" s="918"/>
      <c r="BX124" s="918"/>
      <c r="BY124" s="918"/>
      <c r="BZ124" s="918"/>
      <c r="CA124" s="918">
        <v>41.9</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443</v>
      </c>
      <c r="DH124" s="847"/>
      <c r="DI124" s="847"/>
      <c r="DJ124" s="847"/>
      <c r="DK124" s="848"/>
      <c r="DL124" s="849" t="s">
        <v>182</v>
      </c>
      <c r="DM124" s="847"/>
      <c r="DN124" s="847"/>
      <c r="DO124" s="847"/>
      <c r="DP124" s="848"/>
      <c r="DQ124" s="849" t="s">
        <v>182</v>
      </c>
      <c r="DR124" s="847"/>
      <c r="DS124" s="847"/>
      <c r="DT124" s="847"/>
      <c r="DU124" s="848"/>
      <c r="DV124" s="935" t="s">
        <v>443</v>
      </c>
      <c r="DW124" s="936"/>
      <c r="DX124" s="936"/>
      <c r="DY124" s="936"/>
      <c r="DZ124" s="937"/>
    </row>
    <row r="125" spans="1:130" s="248" customFormat="1" ht="26.25" customHeight="1" x14ac:dyDescent="0.2">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443</v>
      </c>
      <c r="AB125" s="864"/>
      <c r="AC125" s="864"/>
      <c r="AD125" s="864"/>
      <c r="AE125" s="865"/>
      <c r="AF125" s="866" t="s">
        <v>443</v>
      </c>
      <c r="AG125" s="864"/>
      <c r="AH125" s="864"/>
      <c r="AI125" s="864"/>
      <c r="AJ125" s="865"/>
      <c r="AK125" s="866" t="s">
        <v>443</v>
      </c>
      <c r="AL125" s="864"/>
      <c r="AM125" s="864"/>
      <c r="AN125" s="864"/>
      <c r="AO125" s="865"/>
      <c r="AP125" s="911" t="s">
        <v>182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443</v>
      </c>
      <c r="DH125" s="929"/>
      <c r="DI125" s="929"/>
      <c r="DJ125" s="929"/>
      <c r="DK125" s="929"/>
      <c r="DL125" s="929" t="s">
        <v>443</v>
      </c>
      <c r="DM125" s="929"/>
      <c r="DN125" s="929"/>
      <c r="DO125" s="929"/>
      <c r="DP125" s="929"/>
      <c r="DQ125" s="929" t="s">
        <v>443</v>
      </c>
      <c r="DR125" s="929"/>
      <c r="DS125" s="929"/>
      <c r="DT125" s="929"/>
      <c r="DU125" s="929"/>
      <c r="DV125" s="930" t="s">
        <v>182</v>
      </c>
      <c r="DW125" s="930"/>
      <c r="DX125" s="930"/>
      <c r="DY125" s="930"/>
      <c r="DZ125" s="931"/>
    </row>
    <row r="126" spans="1:130" s="248" customFormat="1" ht="26.25" customHeight="1" thickBot="1" x14ac:dyDescent="0.25">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1114916</v>
      </c>
      <c r="AB126" s="864"/>
      <c r="AC126" s="864"/>
      <c r="AD126" s="864"/>
      <c r="AE126" s="865"/>
      <c r="AF126" s="866">
        <v>706868</v>
      </c>
      <c r="AG126" s="864"/>
      <c r="AH126" s="864"/>
      <c r="AI126" s="864"/>
      <c r="AJ126" s="865"/>
      <c r="AK126" s="866">
        <v>1323205</v>
      </c>
      <c r="AL126" s="864"/>
      <c r="AM126" s="864"/>
      <c r="AN126" s="864"/>
      <c r="AO126" s="865"/>
      <c r="AP126" s="911">
        <v>1.6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443</v>
      </c>
      <c r="DM126" s="901"/>
      <c r="DN126" s="901"/>
      <c r="DO126" s="901"/>
      <c r="DP126" s="901"/>
      <c r="DQ126" s="901" t="s">
        <v>182</v>
      </c>
      <c r="DR126" s="901"/>
      <c r="DS126" s="901"/>
      <c r="DT126" s="901"/>
      <c r="DU126" s="901"/>
      <c r="DV126" s="878" t="s">
        <v>443</v>
      </c>
      <c r="DW126" s="878"/>
      <c r="DX126" s="878"/>
      <c r="DY126" s="878"/>
      <c r="DZ126" s="879"/>
    </row>
    <row r="127" spans="1:130" s="248" customFormat="1" ht="26.25" customHeight="1" x14ac:dyDescent="0.2">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443</v>
      </c>
      <c r="AB127" s="864"/>
      <c r="AC127" s="864"/>
      <c r="AD127" s="864"/>
      <c r="AE127" s="865"/>
      <c r="AF127" s="866" t="s">
        <v>443</v>
      </c>
      <c r="AG127" s="864"/>
      <c r="AH127" s="864"/>
      <c r="AI127" s="864"/>
      <c r="AJ127" s="865"/>
      <c r="AK127" s="866" t="s">
        <v>182</v>
      </c>
      <c r="AL127" s="864"/>
      <c r="AM127" s="864"/>
      <c r="AN127" s="864"/>
      <c r="AO127" s="865"/>
      <c r="AP127" s="911" t="s">
        <v>182</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443</v>
      </c>
      <c r="DH127" s="901"/>
      <c r="DI127" s="901"/>
      <c r="DJ127" s="901"/>
      <c r="DK127" s="901"/>
      <c r="DL127" s="901" t="s">
        <v>443</v>
      </c>
      <c r="DM127" s="901"/>
      <c r="DN127" s="901"/>
      <c r="DO127" s="901"/>
      <c r="DP127" s="901"/>
      <c r="DQ127" s="901" t="s">
        <v>182</v>
      </c>
      <c r="DR127" s="901"/>
      <c r="DS127" s="901"/>
      <c r="DT127" s="901"/>
      <c r="DU127" s="901"/>
      <c r="DV127" s="878" t="s">
        <v>182</v>
      </c>
      <c r="DW127" s="878"/>
      <c r="DX127" s="878"/>
      <c r="DY127" s="878"/>
      <c r="DZ127" s="879"/>
    </row>
    <row r="128" spans="1:130" s="248" customFormat="1" ht="26.25" customHeight="1" thickBot="1" x14ac:dyDescent="0.25">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3753909</v>
      </c>
      <c r="AB128" s="885"/>
      <c r="AC128" s="885"/>
      <c r="AD128" s="885"/>
      <c r="AE128" s="886"/>
      <c r="AF128" s="887">
        <v>3727979</v>
      </c>
      <c r="AG128" s="885"/>
      <c r="AH128" s="885"/>
      <c r="AI128" s="885"/>
      <c r="AJ128" s="886"/>
      <c r="AK128" s="887">
        <v>3641440</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182</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v>13900</v>
      </c>
      <c r="DH128" s="875"/>
      <c r="DI128" s="875"/>
      <c r="DJ128" s="875"/>
      <c r="DK128" s="875"/>
      <c r="DL128" s="875">
        <v>11500</v>
      </c>
      <c r="DM128" s="875"/>
      <c r="DN128" s="875"/>
      <c r="DO128" s="875"/>
      <c r="DP128" s="875"/>
      <c r="DQ128" s="875">
        <v>9100</v>
      </c>
      <c r="DR128" s="875"/>
      <c r="DS128" s="875"/>
      <c r="DT128" s="875"/>
      <c r="DU128" s="875"/>
      <c r="DV128" s="876">
        <v>0</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83685066</v>
      </c>
      <c r="AB129" s="864"/>
      <c r="AC129" s="864"/>
      <c r="AD129" s="864"/>
      <c r="AE129" s="865"/>
      <c r="AF129" s="866">
        <v>86144671</v>
      </c>
      <c r="AG129" s="864"/>
      <c r="AH129" s="864"/>
      <c r="AI129" s="864"/>
      <c r="AJ129" s="865"/>
      <c r="AK129" s="866">
        <v>87347528</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443</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7076187</v>
      </c>
      <c r="AB130" s="864"/>
      <c r="AC130" s="864"/>
      <c r="AD130" s="864"/>
      <c r="AE130" s="865"/>
      <c r="AF130" s="866">
        <v>6483231</v>
      </c>
      <c r="AG130" s="864"/>
      <c r="AH130" s="864"/>
      <c r="AI130" s="864"/>
      <c r="AJ130" s="865"/>
      <c r="AK130" s="866">
        <v>6212422</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3.2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76608879</v>
      </c>
      <c r="AB131" s="847"/>
      <c r="AC131" s="847"/>
      <c r="AD131" s="847"/>
      <c r="AE131" s="848"/>
      <c r="AF131" s="849">
        <v>79661440</v>
      </c>
      <c r="AG131" s="847"/>
      <c r="AH131" s="847"/>
      <c r="AI131" s="847"/>
      <c r="AJ131" s="848"/>
      <c r="AK131" s="849">
        <v>81135106</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41.9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2.7921332720000001</v>
      </c>
      <c r="AB132" s="827"/>
      <c r="AC132" s="827"/>
      <c r="AD132" s="827"/>
      <c r="AE132" s="828"/>
      <c r="AF132" s="829">
        <v>2.9481992789999998</v>
      </c>
      <c r="AG132" s="827"/>
      <c r="AH132" s="827"/>
      <c r="AI132" s="827"/>
      <c r="AJ132" s="828"/>
      <c r="AK132" s="829">
        <v>3.9912057299999999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1.6</v>
      </c>
      <c r="AB133" s="806"/>
      <c r="AC133" s="806"/>
      <c r="AD133" s="806"/>
      <c r="AE133" s="807"/>
      <c r="AF133" s="805">
        <v>2.2999999999999998</v>
      </c>
      <c r="AG133" s="806"/>
      <c r="AH133" s="806"/>
      <c r="AI133" s="806"/>
      <c r="AJ133" s="807"/>
      <c r="AK133" s="805">
        <v>3.2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1Rd8734qBrbAlNmyRzKqmeFc9VoEkOzJUnm7EpQEbocsnOYv9ZaDXl7Sde4wrO/+LNvLOx4izUbcgZNDSE5YA==" saltValue="/BFt+KaoY1Ivhmowo3G2HQ==" spinCount="100000" sheet="1" objects="1" scenarios="1" formatRows="0"/>
  <customSheetViews>
    <customSheetView guid="{552484F9-3248-4093-9683-369B9CF9152F}" scale="70" fitToPage="1" hiddenRows="1" hiddenColumns="1">
      <selection activeCell="BL22" sqref="BL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47" orientation="landscape"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43yZVVmL72XT+q068Tz3t/9+3zwhuNY7c8OUb4FMQNBXybVAkPfEzsabUiYniHGlYH9HcHue88rkq27Wm3gXkw==" saltValue="I9qyJYxu3yrSf4uEAIshHw==" spinCount="100000" sheet="1" objects="1" scenarios="1"/>
  <dataConsolidate/>
  <customSheetViews>
    <customSheetView guid="{552484F9-3248-4093-9683-369B9CF9152F}"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8" scale="62"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PlOyW4LDeSsc6d+FU7ZL280sBcNz2fM+H8vXOWa+f4nkttCTfcETGAA7ZM9uBv4FVY0RrDNp+rorBpw1SJGcg==" saltValue="B57jvIu2HB9r8ogqvmimJQ==" spinCount="100000" sheet="1" objects="1" scenarios="1"/>
  <dataConsolidate/>
  <customSheetViews>
    <customSheetView guid="{552484F9-3248-4093-9683-369B9CF9152F}"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6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0" t="s">
        <v>508</v>
      </c>
      <c r="AP7" s="305"/>
      <c r="AQ7" s="306" t="s">
        <v>509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1"/>
      <c r="AP8" s="311" t="s">
        <v>510</v>
      </c>
      <c r="AQ8" s="312" t="s">
        <v>511</v>
      </c>
      <c r="AR8" s="313" t="s">
        <v>512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1" t="s">
        <v>513</v>
      </c>
      <c r="AL9" s="1232"/>
      <c r="AM9" s="1232"/>
      <c r="AN9" s="1233"/>
      <c r="AO9" s="314">
        <v>27918037</v>
      </c>
      <c r="AP9" s="314">
        <v>63534</v>
      </c>
      <c r="AQ9" s="315">
        <v>60699</v>
      </c>
      <c r="AR9" s="316">
        <v>4.7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1" t="s">
        <v>514</v>
      </c>
      <c r="AL10" s="1232"/>
      <c r="AM10" s="1232"/>
      <c r="AN10" s="1233"/>
      <c r="AO10" s="317">
        <v>32</v>
      </c>
      <c r="AP10" s="317">
        <v>0</v>
      </c>
      <c r="AQ10" s="318">
        <v>1313</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1" t="s">
        <v>515</v>
      </c>
      <c r="AL11" s="1232"/>
      <c r="AM11" s="1232"/>
      <c r="AN11" s="1233"/>
      <c r="AO11" s="317">
        <v>1087729</v>
      </c>
      <c r="AP11" s="317">
        <v>2475</v>
      </c>
      <c r="AQ11" s="318">
        <v>1158</v>
      </c>
      <c r="AR11" s="319">
        <v>113.7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1" t="s">
        <v>516</v>
      </c>
      <c r="AL12" s="1232"/>
      <c r="AM12" s="1232"/>
      <c r="AN12" s="1233"/>
      <c r="AO12" s="317" t="s">
        <v>517</v>
      </c>
      <c r="AP12" s="317" t="s">
        <v>517</v>
      </c>
      <c r="AQ12" s="318" t="s">
        <v>517</v>
      </c>
      <c r="AR12" s="319" t="s">
        <v>517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1" t="s">
        <v>518</v>
      </c>
      <c r="AL13" s="1232"/>
      <c r="AM13" s="1232"/>
      <c r="AN13" s="1233"/>
      <c r="AO13" s="317">
        <v>970148</v>
      </c>
      <c r="AP13" s="317">
        <v>2208</v>
      </c>
      <c r="AQ13" s="318">
        <v>2240</v>
      </c>
      <c r="AR13" s="319">
        <v>-1.4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1" t="s">
        <v>519</v>
      </c>
      <c r="AL14" s="1232"/>
      <c r="AM14" s="1232"/>
      <c r="AN14" s="1233"/>
      <c r="AO14" s="317">
        <v>474862</v>
      </c>
      <c r="AP14" s="317">
        <v>1081</v>
      </c>
      <c r="AQ14" s="318">
        <v>1314</v>
      </c>
      <c r="AR14" s="319">
        <v>-17.7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4" t="s">
        <v>520</v>
      </c>
      <c r="AL15" s="1235"/>
      <c r="AM15" s="1235"/>
      <c r="AN15" s="1236"/>
      <c r="AO15" s="317">
        <v>-1770421</v>
      </c>
      <c r="AP15" s="317">
        <v>-4029</v>
      </c>
      <c r="AQ15" s="318">
        <v>-3730</v>
      </c>
      <c r="AR15" s="319">
        <v>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4" t="s">
        <v>188</v>
      </c>
      <c r="AL16" s="1235"/>
      <c r="AM16" s="1235"/>
      <c r="AN16" s="1236"/>
      <c r="AO16" s="317">
        <v>28680387</v>
      </c>
      <c r="AP16" s="317">
        <v>65269</v>
      </c>
      <c r="AQ16" s="318">
        <v>62995</v>
      </c>
      <c r="AR16" s="319">
        <v>3.6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7" t="s">
        <v>525</v>
      </c>
      <c r="AL21" s="1238"/>
      <c r="AM21" s="1238"/>
      <c r="AN21" s="1239"/>
      <c r="AO21" s="330">
        <v>6.13</v>
      </c>
      <c r="AP21" s="331">
        <v>6.04</v>
      </c>
      <c r="AQ21" s="332">
        <v>0.09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7" t="s">
        <v>526</v>
      </c>
      <c r="AL22" s="1238"/>
      <c r="AM22" s="1238"/>
      <c r="AN22" s="1239"/>
      <c r="AO22" s="335">
        <v>101.2</v>
      </c>
      <c r="AP22" s="336">
        <v>99.9</v>
      </c>
      <c r="AQ22" s="337">
        <v>1.3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0" t="s">
        <v>508</v>
      </c>
      <c r="AP30" s="305"/>
      <c r="AQ30" s="306" t="s">
        <v>509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1"/>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530</v>
      </c>
      <c r="AL32" s="1221"/>
      <c r="AM32" s="1221"/>
      <c r="AN32" s="1222"/>
      <c r="AO32" s="345">
        <v>9037281</v>
      </c>
      <c r="AP32" s="345">
        <v>20567</v>
      </c>
      <c r="AQ32" s="346">
        <v>26503</v>
      </c>
      <c r="AR32" s="347">
        <v>-22.4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531</v>
      </c>
      <c r="AL33" s="1221"/>
      <c r="AM33" s="1221"/>
      <c r="AN33" s="1222"/>
      <c r="AO33" s="345" t="s">
        <v>517</v>
      </c>
      <c r="AP33" s="345" t="s">
        <v>517</v>
      </c>
      <c r="AQ33" s="346" t="s">
        <v>517</v>
      </c>
      <c r="AR33" s="347" t="s">
        <v>517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532</v>
      </c>
      <c r="AL34" s="1221"/>
      <c r="AM34" s="1221"/>
      <c r="AN34" s="1222"/>
      <c r="AO34" s="345" t="s">
        <v>517</v>
      </c>
      <c r="AP34" s="345" t="s">
        <v>517</v>
      </c>
      <c r="AQ34" s="346">
        <v>25</v>
      </c>
      <c r="AR34" s="347" t="s">
        <v>517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533</v>
      </c>
      <c r="AL35" s="1221"/>
      <c r="AM35" s="1221"/>
      <c r="AN35" s="1222"/>
      <c r="AO35" s="345">
        <v>2731645</v>
      </c>
      <c r="AP35" s="345">
        <v>6217</v>
      </c>
      <c r="AQ35" s="346">
        <v>5830</v>
      </c>
      <c r="AR35" s="347">
        <v>6.6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534</v>
      </c>
      <c r="AL36" s="1221"/>
      <c r="AM36" s="1221"/>
      <c r="AN36" s="1222"/>
      <c r="AO36" s="345" t="s">
        <v>517</v>
      </c>
      <c r="AP36" s="345" t="s">
        <v>517</v>
      </c>
      <c r="AQ36" s="346">
        <v>589</v>
      </c>
      <c r="AR36" s="347" t="s">
        <v>517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535</v>
      </c>
      <c r="AL37" s="1221"/>
      <c r="AM37" s="1221"/>
      <c r="AN37" s="1222"/>
      <c r="AO37" s="345">
        <v>1323205</v>
      </c>
      <c r="AP37" s="345">
        <v>3011</v>
      </c>
      <c r="AQ37" s="346">
        <v>1271</v>
      </c>
      <c r="AR37" s="347">
        <v>136.9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7" t="s">
        <v>536</v>
      </c>
      <c r="AL38" s="1218"/>
      <c r="AM38" s="1218"/>
      <c r="AN38" s="1219"/>
      <c r="AO38" s="348" t="s">
        <v>517</v>
      </c>
      <c r="AP38" s="348" t="s">
        <v>517</v>
      </c>
      <c r="AQ38" s="349">
        <v>0</v>
      </c>
      <c r="AR38" s="337" t="s">
        <v>517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7" t="s">
        <v>537</v>
      </c>
      <c r="AL39" s="1218"/>
      <c r="AM39" s="1218"/>
      <c r="AN39" s="1219"/>
      <c r="AO39" s="345">
        <v>-3641440</v>
      </c>
      <c r="AP39" s="345">
        <v>-8287</v>
      </c>
      <c r="AQ39" s="346">
        <v>-7632</v>
      </c>
      <c r="AR39" s="347">
        <v>8.6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538</v>
      </c>
      <c r="AL40" s="1221"/>
      <c r="AM40" s="1221"/>
      <c r="AN40" s="1222"/>
      <c r="AO40" s="345">
        <v>-6212422</v>
      </c>
      <c r="AP40" s="345">
        <v>-14138</v>
      </c>
      <c r="AQ40" s="346">
        <v>-20405</v>
      </c>
      <c r="AR40" s="347">
        <v>-30.7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3" t="s">
        <v>300</v>
      </c>
      <c r="AL41" s="1224"/>
      <c r="AM41" s="1224"/>
      <c r="AN41" s="1225"/>
      <c r="AO41" s="345">
        <v>3238269</v>
      </c>
      <c r="AP41" s="345">
        <v>7369</v>
      </c>
      <c r="AQ41" s="346">
        <v>6181</v>
      </c>
      <c r="AR41" s="347">
        <v>19.2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6" t="s">
        <v>508</v>
      </c>
      <c r="AN49" s="1228" t="s">
        <v>542</v>
      </c>
      <c r="AO49" s="1229"/>
      <c r="AP49" s="1229"/>
      <c r="AQ49" s="1229"/>
      <c r="AR49" s="1230"/>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7"/>
      <c r="AN50" s="361" t="s">
        <v>543</v>
      </c>
      <c r="AO50" s="362" t="s">
        <v>544</v>
      </c>
      <c r="AP50" s="363" t="s">
        <v>545</v>
      </c>
      <c r="AQ50" s="364" t="s">
        <v>546</v>
      </c>
      <c r="AR50" s="365" t="s">
        <v>547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15915952</v>
      </c>
      <c r="AN51" s="367">
        <v>37134</v>
      </c>
      <c r="AO51" s="368">
        <v>-5.9</v>
      </c>
      <c r="AP51" s="369">
        <v>39893</v>
      </c>
      <c r="AQ51" s="370">
        <v>-0.1</v>
      </c>
      <c r="AR51" s="371">
        <v>-5.8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12408440</v>
      </c>
      <c r="AN52" s="375">
        <v>28950</v>
      </c>
      <c r="AO52" s="376">
        <v>5.7</v>
      </c>
      <c r="AP52" s="377">
        <v>26170</v>
      </c>
      <c r="AQ52" s="378">
        <v>16</v>
      </c>
      <c r="AR52" s="379">
        <v>-10.3</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27893821</v>
      </c>
      <c r="AN53" s="367">
        <v>64766</v>
      </c>
      <c r="AO53" s="368">
        <v>74.400000000000006</v>
      </c>
      <c r="AP53" s="369">
        <v>41080</v>
      </c>
      <c r="AQ53" s="370">
        <v>3</v>
      </c>
      <c r="AR53" s="371">
        <v>71.400000000000006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23320560</v>
      </c>
      <c r="AN54" s="375">
        <v>54148</v>
      </c>
      <c r="AO54" s="376">
        <v>87</v>
      </c>
      <c r="AP54" s="377">
        <v>27265</v>
      </c>
      <c r="AQ54" s="378">
        <v>4.2</v>
      </c>
      <c r="AR54" s="379">
        <v>82.8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16308953</v>
      </c>
      <c r="AN55" s="367">
        <v>37619</v>
      </c>
      <c r="AO55" s="368">
        <v>-41.9</v>
      </c>
      <c r="AP55" s="369">
        <v>33173</v>
      </c>
      <c r="AQ55" s="370">
        <v>-19.2</v>
      </c>
      <c r="AR55" s="371">
        <v>-22.7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10125965</v>
      </c>
      <c r="AN56" s="375">
        <v>23357</v>
      </c>
      <c r="AO56" s="376">
        <v>-56.9</v>
      </c>
      <c r="AP56" s="377">
        <v>20353</v>
      </c>
      <c r="AQ56" s="378">
        <v>-25.4</v>
      </c>
      <c r="AR56" s="379">
        <v>-31.5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20321006</v>
      </c>
      <c r="AN57" s="367">
        <v>46586</v>
      </c>
      <c r="AO57" s="368">
        <v>23.8</v>
      </c>
      <c r="AP57" s="369">
        <v>37644</v>
      </c>
      <c r="AQ57" s="370">
        <v>13.5</v>
      </c>
      <c r="AR57" s="371">
        <v>10.3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13899724</v>
      </c>
      <c r="AN58" s="375">
        <v>31865</v>
      </c>
      <c r="AO58" s="376">
        <v>36.4</v>
      </c>
      <c r="AP58" s="377">
        <v>24939</v>
      </c>
      <c r="AQ58" s="378">
        <v>22.5</v>
      </c>
      <c r="AR58" s="379">
        <v>13.9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14461313</v>
      </c>
      <c r="AN59" s="367">
        <v>32910</v>
      </c>
      <c r="AO59" s="368">
        <v>-29.4</v>
      </c>
      <c r="AP59" s="369">
        <v>39221</v>
      </c>
      <c r="AQ59" s="370">
        <v>4.2</v>
      </c>
      <c r="AR59" s="371">
        <v>-33.6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6518782</v>
      </c>
      <c r="AN60" s="375">
        <v>14835</v>
      </c>
      <c r="AO60" s="376">
        <v>-53.4</v>
      </c>
      <c r="AP60" s="377">
        <v>24821</v>
      </c>
      <c r="AQ60" s="378">
        <v>-0.5</v>
      </c>
      <c r="AR60" s="379">
        <v>-52.9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18980209</v>
      </c>
      <c r="AN61" s="382">
        <v>43803</v>
      </c>
      <c r="AO61" s="383">
        <v>4.2</v>
      </c>
      <c r="AP61" s="384">
        <v>38202</v>
      </c>
      <c r="AQ61" s="385">
        <v>0.3</v>
      </c>
      <c r="AR61" s="371">
        <v>3.9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13254694</v>
      </c>
      <c r="AN62" s="375">
        <v>30631</v>
      </c>
      <c r="AO62" s="376">
        <v>3.8</v>
      </c>
      <c r="AP62" s="377">
        <v>24710</v>
      </c>
      <c r="AQ62" s="378">
        <v>3.4</v>
      </c>
      <c r="AR62" s="379">
        <v>0.4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229tPMlTz4QBY/0AEyrri7vHvzv+y02yrPhA5zXtBV3ZZmbfOOTz3KOTEoraCGQUh1ts8apBF8iclqUDX3jZlA==" saltValue="SckUE3QgMQ7b0cw4nc4B1w==" spinCount="100000" sheet="1" objects="1" scenarios="1"/>
  <customSheetViews>
    <customSheetView guid="{552484F9-3248-4093-9683-369B9CF9152F}" showPageBreaks="1" showGridLines="0" fitToPage="1" hiddenRows="1" hiddenColumns="1" view="pageBreakPreview" topLeftCell="A10">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0" spans="125:125" ht="13.5" hidden="1" customHeight="1" x14ac:dyDescent="0.2"/>
    <row r="121" spans="125:125" ht="13.5" hidden="1" customHeight="1" x14ac:dyDescent="0.2">
      <c r="DU121" s="292"/>
    </row>
  </sheetData>
  <sheetProtection algorithmName="SHA-512" hashValue="7On2DihZnjjX6mLIEEppLPETPSkf/x/DixnSi6inut7kRUXtEeUK2B8Vgva10DpynaPaXeXDM8WI3lxDBAPpsQ==" saltValue="uW25v3B5onXphe/B6M+h1g==" spinCount="100000" sheet="1" objects="1" scenarios="1"/>
  <dataConsolidate/>
  <customSheetViews>
    <customSheetView guid="{552484F9-3248-4093-9683-369B9CF9152F}" showGridLines="0" fitToPage="1" hiddenRows="1" hiddenColumns="1" topLeftCell="A76">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I8AqOL5R5cnBcvr3bkWZl45LhxGR/h0fIaqcByqDM2s859Uo+GxS68C1mycyffVT9C23qXfBDBj3XnVHb3+ZBQ==" saltValue="+gMZdCIYGeIWQAeiB/sIKw==" spinCount="100000" sheet="1" objects="1" scenarios="1"/>
  <dataConsolidate/>
  <customSheetViews>
    <customSheetView guid="{552484F9-3248-4093-9683-369B9CF9152F}"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42" t="s">
        <v>3</v>
      </c>
      <c r="D47" s="1242"/>
      <c r="E47" s="1243"/>
      <c r="F47" s="11">
        <v>11.99</v>
      </c>
      <c r="G47" s="12">
        <v>9.8800000000000008</v>
      </c>
      <c r="H47" s="12">
        <v>11.96</v>
      </c>
      <c r="I47" s="12">
        <v>13.1</v>
      </c>
      <c r="J47" s="13">
        <v>15.6</v>
      </c>
    </row>
    <row r="48" spans="2:10" ht="57.75" customHeight="1" x14ac:dyDescent="0.2">
      <c r="B48" s="14"/>
      <c r="C48" s="1244" t="s">
        <v>4</v>
      </c>
      <c r="D48" s="1244"/>
      <c r="E48" s="1245"/>
      <c r="F48" s="15">
        <v>5.15</v>
      </c>
      <c r="G48" s="16">
        <v>7.59</v>
      </c>
      <c r="H48" s="16">
        <v>6.78</v>
      </c>
      <c r="I48" s="16">
        <v>4.6500000000000004</v>
      </c>
      <c r="J48" s="17">
        <v>5.68</v>
      </c>
    </row>
    <row r="49" spans="2:10" ht="57.75" customHeight="1" thickBot="1" x14ac:dyDescent="0.25">
      <c r="B49" s="18"/>
      <c r="C49" s="1246" t="s">
        <v>5</v>
      </c>
      <c r="D49" s="1246"/>
      <c r="E49" s="1247"/>
      <c r="F49" s="19">
        <v>0.1</v>
      </c>
      <c r="G49" s="20">
        <v>0.22</v>
      </c>
      <c r="H49" s="20">
        <v>1.6</v>
      </c>
      <c r="I49" s="20" t="s">
        <v>563</v>
      </c>
      <c r="J49" s="21">
        <v>3.78</v>
      </c>
    </row>
    <row r="50" spans="2:10" ht="13.5" customHeight="1" x14ac:dyDescent="0.2"/>
  </sheetData>
  <sheetProtection algorithmName="SHA-512" hashValue="q4CoK4k/O0ha4WZDJkZKPjoUOJFi+GmLKVPty8xSHeheqcmZwrDLilj7hqWhbdp+DlHppFzJhGOw+UHEKFEj6A==" saltValue="wRQ2WLe++YlN2zdoCpB1Sw==" spinCount="100000" sheet="1" objects="1" scenarios="1"/>
  <customSheetViews>
    <customSheetView guid="{552484F9-3248-4093-9683-369B9CF9152F}" showGridLines="0" fitToPage="1" hiddenRows="1" hiddenColumns="1">
      <rowBreaks count="1" manualBreakCount="1">
        <brk id="51"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2022-09-07T02:47:38Z</cp:lastPrinted>
  <dcterms:created xsi:type="dcterms:W3CDTF">2022-02-02T04:39:13Z</dcterms:created>
  <dcterms:modified xsi:type="dcterms:W3CDTF">2022-09-26T06:42:16Z</dcterms:modified>
  <cp:category/>
</cp:coreProperties>
</file>